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590" tabRatio="589" activeTab="0"/>
  </bookViews>
  <sheets>
    <sheet name="Rozpis rozpočtu - příjmy" sheetId="1" r:id="rId1"/>
    <sheet name="Výdaje " sheetId="2" r:id="rId2"/>
    <sheet name="Nejvyšší druhové třídění" sheetId="3" r:id="rId3"/>
    <sheet name="List3" sheetId="4" r:id="rId4"/>
  </sheets>
  <definedNames>
    <definedName name="Excel_BuiltIn__FilterDatabase" localSheetId="2">'Nejvyšší druhové třídění'!#REF!</definedName>
    <definedName name="Excel_BuiltIn__FilterDatabase" localSheetId="0">'Rozpis rozpočtu - příjmy'!$A$31:$F$65</definedName>
    <definedName name="Excel_BuiltIn__FilterDatabase" localSheetId="1">'Výdaje '!$A$260:$E$278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416" authorId="0">
      <text>
        <r>
          <rPr>
            <b/>
            <sz val="9"/>
            <color indexed="8"/>
            <rFont val="Tahoma"/>
            <family val="2"/>
          </rPr>
          <t xml:space="preserve">Ing. Miroslava Fiedlerová:
</t>
        </r>
        <r>
          <rPr>
            <sz val="9"/>
            <color indexed="8"/>
            <rFont val="Tahoma"/>
            <family val="2"/>
          </rPr>
          <t>stejná částka na straně příjmů i výdajů - saldo rozpočtu neovlivní</t>
        </r>
      </text>
    </comment>
  </commentList>
</comments>
</file>

<file path=xl/comments3.xml><?xml version="1.0" encoding="utf-8"?>
<comments xmlns="http://schemas.openxmlformats.org/spreadsheetml/2006/main">
  <authors>
    <author>Lenka</author>
  </authors>
  <commentList>
    <comment ref="F482" authorId="0">
      <text>
        <r>
          <rPr>
            <b/>
            <sz val="9"/>
            <rFont val="Tahoma"/>
            <family val="2"/>
          </rPr>
          <t>Lenka:</t>
        </r>
        <r>
          <rPr>
            <sz val="9"/>
            <rFont val="Tahoma"/>
            <family val="2"/>
          </rPr>
          <t xml:space="preserve">
-30 000 vzato z TS
+221000 přepočet dle úpravy platů</t>
        </r>
      </text>
    </comment>
  </commentList>
</comments>
</file>

<file path=xl/sharedStrings.xml><?xml version="1.0" encoding="utf-8"?>
<sst xmlns="http://schemas.openxmlformats.org/spreadsheetml/2006/main" count="1735" uniqueCount="651">
  <si>
    <t xml:space="preserve">Su  </t>
  </si>
  <si>
    <t xml:space="preserve">Au </t>
  </si>
  <si>
    <t xml:space="preserve">Uz    </t>
  </si>
  <si>
    <t xml:space="preserve">Org 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</si>
  <si>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</si>
  <si>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</si>
  <si>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</si>
  <si>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</si>
  <si>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00000 </t>
  </si>
  <si>
    <t xml:space="preserve">0000 </t>
  </si>
  <si>
    <t>231</t>
  </si>
  <si>
    <t>00000</t>
  </si>
  <si>
    <t>0000</t>
  </si>
  <si>
    <t>§</t>
  </si>
  <si>
    <t xml:space="preserve">0323 </t>
  </si>
  <si>
    <t xml:space="preserve">5311 </t>
  </si>
  <si>
    <t xml:space="preserve">5011 </t>
  </si>
  <si>
    <t>MP - platy zaměstnanců</t>
  </si>
  <si>
    <t xml:space="preserve">5031 </t>
  </si>
  <si>
    <t>MP - SP</t>
  </si>
  <si>
    <t xml:space="preserve">5032 </t>
  </si>
  <si>
    <t>MP - ZP</t>
  </si>
  <si>
    <t>5131</t>
  </si>
  <si>
    <t>MP - potraviny</t>
  </si>
  <si>
    <t xml:space="preserve">5132 </t>
  </si>
  <si>
    <t>MP - ochranné pomůcky</t>
  </si>
  <si>
    <t xml:space="preserve">5133 </t>
  </si>
  <si>
    <t>MP - autolékárničky + zdravotnický materiál</t>
  </si>
  <si>
    <t xml:space="preserve">5134 </t>
  </si>
  <si>
    <t>MP - prádlo, oděv, obuv</t>
  </si>
  <si>
    <t xml:space="preserve">5136 </t>
  </si>
  <si>
    <t>MP - knihy, tisk</t>
  </si>
  <si>
    <t xml:space="preserve">5137 </t>
  </si>
  <si>
    <t>MP - DHDM</t>
  </si>
  <si>
    <t xml:space="preserve">5139 </t>
  </si>
  <si>
    <t>MP - nákup materiálu</t>
  </si>
  <si>
    <t xml:space="preserve">5156 </t>
  </si>
  <si>
    <t>MP - PHM</t>
  </si>
  <si>
    <t>5161</t>
  </si>
  <si>
    <t>MP - poštovné</t>
  </si>
  <si>
    <t xml:space="preserve">5162 </t>
  </si>
  <si>
    <t>MP - telefony</t>
  </si>
  <si>
    <t xml:space="preserve">5164 </t>
  </si>
  <si>
    <t>MP - nájemné</t>
  </si>
  <si>
    <t xml:space="preserve">5167 </t>
  </si>
  <si>
    <t>MP - školení</t>
  </si>
  <si>
    <t xml:space="preserve">5169 </t>
  </si>
  <si>
    <t>MP - nákup služeb ( stravenky, zdrav.prohlídky, … )</t>
  </si>
  <si>
    <t>5171</t>
  </si>
  <si>
    <t>MP - opravy a udržování</t>
  </si>
  <si>
    <t xml:space="preserve">5173 </t>
  </si>
  <si>
    <t>MP - cestovné</t>
  </si>
  <si>
    <t xml:space="preserve">5175 </t>
  </si>
  <si>
    <t>MP - občerstvení</t>
  </si>
  <si>
    <t xml:space="preserve">5361 </t>
  </si>
  <si>
    <t>MP - kolky + poštovní služby + zbrojní průkazy</t>
  </si>
  <si>
    <t>5424</t>
  </si>
  <si>
    <t xml:space="preserve">5512 </t>
  </si>
  <si>
    <t xml:space="preserve">5019 </t>
  </si>
  <si>
    <t xml:space="preserve">5021 </t>
  </si>
  <si>
    <t xml:space="preserve">5029 </t>
  </si>
  <si>
    <t>5038</t>
  </si>
  <si>
    <t xml:space="preserve">5039 </t>
  </si>
  <si>
    <t xml:space="preserve">5151 </t>
  </si>
  <si>
    <t xml:space="preserve">5153 </t>
  </si>
  <si>
    <t xml:space="preserve">5154 </t>
  </si>
  <si>
    <t xml:space="preserve">5171 </t>
  </si>
  <si>
    <t>5173</t>
  </si>
  <si>
    <t>5175</t>
  </si>
  <si>
    <t>5222</t>
  </si>
  <si>
    <t xml:space="preserve">5163 </t>
  </si>
  <si>
    <t>5164</t>
  </si>
  <si>
    <t xml:space="preserve">0393 </t>
  </si>
  <si>
    <t xml:space="preserve">3314 </t>
  </si>
  <si>
    <t>KNIH - platy zaměstnanců</t>
  </si>
  <si>
    <t>KNIH - OON</t>
  </si>
  <si>
    <t>KNIH - SP</t>
  </si>
  <si>
    <t>KNIH - ZP</t>
  </si>
  <si>
    <t>KNIH - knihy, tisk</t>
  </si>
  <si>
    <t>KNIH - DHDM</t>
  </si>
  <si>
    <t>KNIH - nákup materiálu</t>
  </si>
  <si>
    <t>KNIH - voda</t>
  </si>
  <si>
    <t>KNIH - plyn</t>
  </si>
  <si>
    <t>KNIH - elektrická energie</t>
  </si>
  <si>
    <t>5156</t>
  </si>
  <si>
    <t>KNIH - PHM</t>
  </si>
  <si>
    <t>KNIH - poštovní služby</t>
  </si>
  <si>
    <t>KNIH - telefony</t>
  </si>
  <si>
    <t>KNIH - školení</t>
  </si>
  <si>
    <t>KNIH - nákup ostatních služeb</t>
  </si>
  <si>
    <t>KNIH - opravy a udržování</t>
  </si>
  <si>
    <t>5172</t>
  </si>
  <si>
    <t>KNIH - programové vybavení</t>
  </si>
  <si>
    <t>KNIH - cestovné</t>
  </si>
  <si>
    <t>KNIH - občerstvení</t>
  </si>
  <si>
    <t>5176</t>
  </si>
  <si>
    <t xml:space="preserve">3429 </t>
  </si>
  <si>
    <t>KS - OON</t>
  </si>
  <si>
    <t>5133</t>
  </si>
  <si>
    <t>KS - léky a zdravotnický materiál</t>
  </si>
  <si>
    <t>5136</t>
  </si>
  <si>
    <t>KS - tisky, knihy</t>
  </si>
  <si>
    <t>KS - DHDM</t>
  </si>
  <si>
    <t>KS - nákup materiálu</t>
  </si>
  <si>
    <t>KS - voda</t>
  </si>
  <si>
    <t xml:space="preserve">5152 </t>
  </si>
  <si>
    <t>KS - teplo</t>
  </si>
  <si>
    <t>KS- elektrická energie</t>
  </si>
  <si>
    <t>KS - poštovní služby</t>
  </si>
  <si>
    <t>KS - telekomunikační služby</t>
  </si>
  <si>
    <t>KS - nájemné</t>
  </si>
  <si>
    <t>5167</t>
  </si>
  <si>
    <t>KS - nákup služeb</t>
  </si>
  <si>
    <t>KS - opravy</t>
  </si>
  <si>
    <t>KS - cestovné</t>
  </si>
  <si>
    <t>KS - pohoštění</t>
  </si>
  <si>
    <t>KS - konzultace, semináře, konference</t>
  </si>
  <si>
    <t xml:space="preserve">0342 </t>
  </si>
  <si>
    <t xml:space="preserve">4351 </t>
  </si>
  <si>
    <t>SO PS - platy zaměstnanců</t>
  </si>
  <si>
    <t>SO PS - OON</t>
  </si>
  <si>
    <t>SO PS - SP</t>
  </si>
  <si>
    <t>SO PS - ZP</t>
  </si>
  <si>
    <t>SO PS - potraviny</t>
  </si>
  <si>
    <t>SO PS - prádlo, oděv, obuv</t>
  </si>
  <si>
    <t>SO PS - DHDM</t>
  </si>
  <si>
    <t>SO PS - nákup materiálu</t>
  </si>
  <si>
    <t>SO PS - voda</t>
  </si>
  <si>
    <t>SO PS - teplo</t>
  </si>
  <si>
    <t>SO PS - elektrická energie</t>
  </si>
  <si>
    <t>SO PS - PHM</t>
  </si>
  <si>
    <t>SO PS - telefony</t>
  </si>
  <si>
    <t>SO PS - školení</t>
  </si>
  <si>
    <t>SO PS - nákup služeb</t>
  </si>
  <si>
    <t>SO PS - opravy</t>
  </si>
  <si>
    <t>SO PS - cestovné</t>
  </si>
  <si>
    <t>SO PS - pohoštění</t>
  </si>
  <si>
    <t xml:space="preserve">5194 </t>
  </si>
  <si>
    <t>SO PS - věcné dary</t>
  </si>
  <si>
    <t xml:space="preserve">3422 </t>
  </si>
  <si>
    <t xml:space="preserve">4356 </t>
  </si>
  <si>
    <t>SO dom - platy zaměstnanců</t>
  </si>
  <si>
    <t>SO dom - OON</t>
  </si>
  <si>
    <t>SO dom - SP</t>
  </si>
  <si>
    <t>SO dom - ZP</t>
  </si>
  <si>
    <t>SO dom - prádlo, oděv, obuv</t>
  </si>
  <si>
    <t>SO dom - DHDM</t>
  </si>
  <si>
    <t>SO dom - nákup materiálu</t>
  </si>
  <si>
    <t>SO dom - voda</t>
  </si>
  <si>
    <t>SO dom - teplo</t>
  </si>
  <si>
    <t>SO dom - elektrická energie</t>
  </si>
  <si>
    <t>SO dom - PHM</t>
  </si>
  <si>
    <t>5162</t>
  </si>
  <si>
    <t>SO dom - telefony</t>
  </si>
  <si>
    <t>SO dom - školení</t>
  </si>
  <si>
    <t>SO dom - nákup služeb</t>
  </si>
  <si>
    <t>5194</t>
  </si>
  <si>
    <t>SO dom - věcné dary</t>
  </si>
  <si>
    <t>0332</t>
  </si>
  <si>
    <t>3412</t>
  </si>
  <si>
    <t>TS - OON - víceúčelové sportoviště</t>
  </si>
  <si>
    <t>TS - SP - víceúčelové sportoviště</t>
  </si>
  <si>
    <t>TS - ZP - víceúčelové sportoviště</t>
  </si>
  <si>
    <t>TS - ostatní materiál - víceúčelové sportoviště</t>
  </si>
  <si>
    <t>TS - plyn - víceúčelové sportoviště</t>
  </si>
  <si>
    <t>TS - elektrická energie - víceúčelové sportoviště</t>
  </si>
  <si>
    <t>TS - PHM - víceúčelové sportoviště</t>
  </si>
  <si>
    <t>TS - školení</t>
  </si>
  <si>
    <t>TS - opravy - víceúčelové sportoviště</t>
  </si>
  <si>
    <t>0337</t>
  </si>
  <si>
    <t>3639</t>
  </si>
  <si>
    <t>TS - mzdy</t>
  </si>
  <si>
    <t>TS - SP</t>
  </si>
  <si>
    <t>TS - ZP</t>
  </si>
  <si>
    <t>TS - potraviny</t>
  </si>
  <si>
    <t>TS - ochranné pomůcky</t>
  </si>
  <si>
    <t>TS - prádlo, oděv, obuv</t>
  </si>
  <si>
    <t>TS - DHDM</t>
  </si>
  <si>
    <t>TS - ostatní materiál</t>
  </si>
  <si>
    <t>TS - voda</t>
  </si>
  <si>
    <t>TS - plyn</t>
  </si>
  <si>
    <t>TS - elektrická energie</t>
  </si>
  <si>
    <t>TS - PHM</t>
  </si>
  <si>
    <t xml:space="preserve">TS - ostatní služby  - stravenky ( +190.000 ) + revize </t>
  </si>
  <si>
    <t>TS - čištění komunikací - smlouva Kenvi</t>
  </si>
  <si>
    <t>TS - opravy</t>
  </si>
  <si>
    <t>TS - pohoštění</t>
  </si>
  <si>
    <t>TS - náhrada mzdy v době nemoci</t>
  </si>
  <si>
    <t>TS - investice - stroje, přístroje, zařízení</t>
  </si>
  <si>
    <t>3721</t>
  </si>
  <si>
    <t>TS - likvidace  nebezpečných odpadů</t>
  </si>
  <si>
    <t xml:space="preserve">3639 </t>
  </si>
  <si>
    <t xml:space="preserve">5362 </t>
  </si>
  <si>
    <t>Daň z nemovitosti a převodu nemovitosti</t>
  </si>
  <si>
    <t>6399</t>
  </si>
  <si>
    <t>5362</t>
  </si>
  <si>
    <t>Silniční daň</t>
  </si>
  <si>
    <t xml:space="preserve">0329 </t>
  </si>
  <si>
    <t xml:space="preserve">6171 </t>
  </si>
  <si>
    <t>Odvody za nezaměstnávání ZTP</t>
  </si>
  <si>
    <t xml:space="preserve">5038 </t>
  </si>
  <si>
    <t>Zák. poj. odpovědnosti</t>
  </si>
  <si>
    <t xml:space="preserve">6399 </t>
  </si>
  <si>
    <t>Daňová povinost DPH</t>
  </si>
  <si>
    <t>2221</t>
  </si>
  <si>
    <t>5193</t>
  </si>
  <si>
    <t>Audisbus - MHD</t>
  </si>
  <si>
    <t xml:space="preserve">3111 </t>
  </si>
  <si>
    <t xml:space="preserve">5331 </t>
  </si>
  <si>
    <t>Příspěvek - MŠ Krupkova PO</t>
  </si>
  <si>
    <t>Příspěvek - MŠ Mánesova PO</t>
  </si>
  <si>
    <t xml:space="preserve">3113 </t>
  </si>
  <si>
    <t>Příspěvek - ZŠ Gutha-Jarkovského PO</t>
  </si>
  <si>
    <t xml:space="preserve">3141 </t>
  </si>
  <si>
    <t xml:space="preserve">5213 </t>
  </si>
  <si>
    <t xml:space="preserve">3392 </t>
  </si>
  <si>
    <t xml:space="preserve">5222 </t>
  </si>
  <si>
    <t xml:space="preserve">3421 </t>
  </si>
  <si>
    <t xml:space="preserve">2143 </t>
  </si>
  <si>
    <t xml:space="preserve">5221 </t>
  </si>
  <si>
    <t>3421</t>
  </si>
  <si>
    <t xml:space="preserve">2212 </t>
  </si>
  <si>
    <t>ZOPOS - zimní údržba</t>
  </si>
  <si>
    <t>Opravy kanálových vpustí</t>
  </si>
  <si>
    <t>2212</t>
  </si>
  <si>
    <t xml:space="preserve">2219 </t>
  </si>
  <si>
    <t>3111</t>
  </si>
  <si>
    <t>ZŠ Kostelecká Lhota - elektrická energie</t>
  </si>
  <si>
    <t xml:space="preserve">3122 </t>
  </si>
  <si>
    <t>Opravy v OA</t>
  </si>
  <si>
    <t>3141</t>
  </si>
  <si>
    <t>Školní jídelna - opravy vybavení</t>
  </si>
  <si>
    <t>3231</t>
  </si>
  <si>
    <t>ZUŠ - opravy</t>
  </si>
  <si>
    <t>3314</t>
  </si>
  <si>
    <t>Opravy Městská knihovna</t>
  </si>
  <si>
    <t>3326</t>
  </si>
  <si>
    <t>Opravy a údržba válečných hrobů a pietních míst</t>
  </si>
  <si>
    <t xml:space="preserve">3412 </t>
  </si>
  <si>
    <t>Plyn - herna</t>
  </si>
  <si>
    <t>Elektrická energie - herna</t>
  </si>
  <si>
    <t>Tenisové kurty - elektrická energie</t>
  </si>
  <si>
    <t>Pozemkový fond - nájem za tenisové kurty</t>
  </si>
  <si>
    <t>Koupaliště - opravy</t>
  </si>
  <si>
    <t>5137</t>
  </si>
  <si>
    <t>Opravy v DDM</t>
  </si>
  <si>
    <t xml:space="preserve">3612 </t>
  </si>
  <si>
    <t xml:space="preserve">5192 </t>
  </si>
  <si>
    <t>Příspěvek- podíl v BD Jungmannova</t>
  </si>
  <si>
    <t xml:space="preserve">3613 </t>
  </si>
  <si>
    <t>Čp. 530 Příkopy - voda</t>
  </si>
  <si>
    <t>Čp. 530 Příkopy - plyn</t>
  </si>
  <si>
    <t>Solnická (dílna) - elektrická energie</t>
  </si>
  <si>
    <t>Městské zahradnictví - elektrická energie</t>
  </si>
  <si>
    <t>Čp. 530 Příkopy - elektrická energie</t>
  </si>
  <si>
    <t>3613</t>
  </si>
  <si>
    <t xml:space="preserve">3631 </t>
  </si>
  <si>
    <t>Opravy a údržba budovy Stadion</t>
  </si>
  <si>
    <t>Sáčky na psí exkrementy</t>
  </si>
  <si>
    <t>5139</t>
  </si>
  <si>
    <t>Oprava hráze rybníků</t>
  </si>
  <si>
    <t>Kašna náměstí - voda</t>
  </si>
  <si>
    <t xml:space="preserve">5166 </t>
  </si>
  <si>
    <t>Architekt - služby dle smlouvy</t>
  </si>
  <si>
    <t>Geometrické plány</t>
  </si>
  <si>
    <t>Znalecké posudky</t>
  </si>
  <si>
    <t>Revize zařízení, ochrana PCO</t>
  </si>
  <si>
    <t>Průkazy energetické náročnosti</t>
  </si>
  <si>
    <t>Havárie</t>
  </si>
  <si>
    <t>Kost. Lhota, Kozodry, Koryta - osadní výbor</t>
  </si>
  <si>
    <t xml:space="preserve">3721 </t>
  </si>
  <si>
    <t>Likvidace nebezpečného odpadu</t>
  </si>
  <si>
    <t>3722</t>
  </si>
  <si>
    <t>Černé skládky</t>
  </si>
  <si>
    <t xml:space="preserve">3722 </t>
  </si>
  <si>
    <t>Odvoz komunálního odpadu - kontejnery</t>
  </si>
  <si>
    <t>Odvoz komunálního odpadu - směsný</t>
  </si>
  <si>
    <t xml:space="preserve">0353 </t>
  </si>
  <si>
    <t>Odvoz komunálního odpadu - tříděný</t>
  </si>
  <si>
    <t>5169</t>
  </si>
  <si>
    <t>5311</t>
  </si>
  <si>
    <t>Parkovací automat ( lístky, opravy )</t>
  </si>
  <si>
    <t>Oprava semafor, servis MKDS</t>
  </si>
  <si>
    <t>6171</t>
  </si>
  <si>
    <t>Digitání technická mapa</t>
  </si>
  <si>
    <t>6121</t>
  </si>
  <si>
    <t xml:space="preserve">6121 </t>
  </si>
  <si>
    <t>3392</t>
  </si>
  <si>
    <t>Softballový areál - úpravy areálu</t>
  </si>
  <si>
    <t>Údržba objetku parc. č. 2345/16</t>
  </si>
  <si>
    <t>Splátky Federal-Mogul</t>
  </si>
  <si>
    <t>3631</t>
  </si>
  <si>
    <t>6122</t>
  </si>
  <si>
    <t>VO - investice</t>
  </si>
  <si>
    <t xml:space="preserve">6130 </t>
  </si>
  <si>
    <t>Nákup pozemků, věcná břemena</t>
  </si>
  <si>
    <t xml:space="preserve">6112 </t>
  </si>
  <si>
    <t>ZM - OON - komise</t>
  </si>
  <si>
    <t xml:space="preserve">5023 </t>
  </si>
  <si>
    <t>ZM - odměny zastupitelům</t>
  </si>
  <si>
    <t>ZM - SP</t>
  </si>
  <si>
    <t>6330</t>
  </si>
  <si>
    <t>Příděl do sociálního fondu</t>
  </si>
  <si>
    <t>Platy zaměstnanců v pracovním poměru</t>
  </si>
  <si>
    <t>Ostatní osobní výdaje</t>
  </si>
  <si>
    <t>Povinné pojistné na soc. zab. a přísp. na st. pol. Zaměst.</t>
  </si>
  <si>
    <t>Povinné pojistné na veřejné zdravotní pojištění</t>
  </si>
  <si>
    <t>Povinné pojistné na  úrazové pojištění</t>
  </si>
  <si>
    <t>Léky a zdravotnický materiál</t>
  </si>
  <si>
    <t>Knihy, učební pomůcky a tisk</t>
  </si>
  <si>
    <t>Drobný hmotný dlouhodobý majetek</t>
  </si>
  <si>
    <t>Nákup materiálu jinde nezařazený</t>
  </si>
  <si>
    <t xml:space="preserve">6310 </t>
  </si>
  <si>
    <t>Studená voda</t>
  </si>
  <si>
    <t>Plyn</t>
  </si>
  <si>
    <t>Elektrická energie</t>
  </si>
  <si>
    <t>Poštovní služby</t>
  </si>
  <si>
    <t>Služby telekomunikací a radiokomunikací</t>
  </si>
  <si>
    <t xml:space="preserve">6320 </t>
  </si>
  <si>
    <t>Konzultační, poradenské a právní služby</t>
  </si>
  <si>
    <t>Služby školení a vzdělávání</t>
  </si>
  <si>
    <t>Nákup ostatních služeb</t>
  </si>
  <si>
    <t>Cestovné</t>
  </si>
  <si>
    <t>Pohoštění</t>
  </si>
  <si>
    <t>Náhrady mezd v době nemoci</t>
  </si>
  <si>
    <t>Opravy a udržování</t>
  </si>
  <si>
    <t xml:space="preserve">5176 </t>
  </si>
  <si>
    <t>Účastnické poplatky na konference</t>
  </si>
  <si>
    <t>Věcné dary</t>
  </si>
  <si>
    <t xml:space="preserve">6223 </t>
  </si>
  <si>
    <t xml:space="preserve">3399 </t>
  </si>
  <si>
    <t>3632</t>
  </si>
  <si>
    <t>5192</t>
  </si>
  <si>
    <t>Poskytnuté náhrady</t>
  </si>
  <si>
    <t>Nájemné</t>
  </si>
  <si>
    <t xml:space="preserve">3317 </t>
  </si>
  <si>
    <t xml:space="preserve">3319 </t>
  </si>
  <si>
    <t xml:space="preserve">3349 </t>
  </si>
  <si>
    <t>Ochranné pomůcky</t>
  </si>
  <si>
    <t>Prádlo, oděv a obuv</t>
  </si>
  <si>
    <t xml:space="preserve">4349 </t>
  </si>
  <si>
    <t xml:space="preserve">3541 </t>
  </si>
  <si>
    <t>13010</t>
  </si>
  <si>
    <t>5179</t>
  </si>
  <si>
    <t>Daňové příjmy</t>
  </si>
  <si>
    <t>230</t>
  </si>
  <si>
    <t xml:space="preserve">1111 </t>
  </si>
  <si>
    <t>Daň z příjmů FO záv. činnost</t>
  </si>
  <si>
    <t xml:space="preserve">1112 </t>
  </si>
  <si>
    <t>Daň z příjmů FO SVČ</t>
  </si>
  <si>
    <t xml:space="preserve">1113 </t>
  </si>
  <si>
    <t>Daň z příjmů FO kap. výnosy</t>
  </si>
  <si>
    <t xml:space="preserve">1121 </t>
  </si>
  <si>
    <t>Daň z příjmů PO</t>
  </si>
  <si>
    <t>110</t>
  </si>
  <si>
    <t xml:space="preserve">1122 </t>
  </si>
  <si>
    <t>Daň z příjmu - obce</t>
  </si>
  <si>
    <t xml:space="preserve">1211 </t>
  </si>
  <si>
    <t>DPH</t>
  </si>
  <si>
    <t>1334</t>
  </si>
  <si>
    <t>MP - komunální odpad</t>
  </si>
  <si>
    <t xml:space="preserve">1341 </t>
  </si>
  <si>
    <t>MP - pes</t>
  </si>
  <si>
    <t xml:space="preserve">1342 </t>
  </si>
  <si>
    <t>MP - lázeňský a rekreační pobyt</t>
  </si>
  <si>
    <t xml:space="preserve">1343 </t>
  </si>
  <si>
    <t>MP - užívání veřejného prostranství</t>
  </si>
  <si>
    <t xml:space="preserve">1345 </t>
  </si>
  <si>
    <t>MP - ubytovací kapacita</t>
  </si>
  <si>
    <t xml:space="preserve">1353 </t>
  </si>
  <si>
    <t>Příjmy za zkoušky - řidičské oprávnění</t>
  </si>
  <si>
    <t xml:space="preserve">1361 </t>
  </si>
  <si>
    <t>Správní poplatky OSO</t>
  </si>
  <si>
    <t>Správní poplatky SÚ - ŽP</t>
  </si>
  <si>
    <t>Správní poplatky ODOŽÚ</t>
  </si>
  <si>
    <t xml:space="preserve">1511 </t>
  </si>
  <si>
    <t>Daň z nemovitosti</t>
  </si>
  <si>
    <t>Nedaňové příjmy</t>
  </si>
  <si>
    <t xml:space="preserve">2144 </t>
  </si>
  <si>
    <t>Příjmy z pronájmu - reklamní plochy, vývěsní skříňky</t>
  </si>
  <si>
    <t xml:space="preserve">3374 </t>
  </si>
  <si>
    <t>Parkovací automaty, parkovací karty</t>
  </si>
  <si>
    <t>Služby Městské knihovny</t>
  </si>
  <si>
    <t xml:space="preserve">3291 </t>
  </si>
  <si>
    <t>Příjmy zpravodaj</t>
  </si>
  <si>
    <t>Příjmy ze vstupného - organizované akce</t>
  </si>
  <si>
    <t>Příjmy z víceúčelového sportoviště</t>
  </si>
  <si>
    <t>Pronájem náměstí - trhy</t>
  </si>
  <si>
    <t>TS - fakturace třetím osobám, WC</t>
  </si>
  <si>
    <t>Služby PS</t>
  </si>
  <si>
    <t>Služby - domovinka</t>
  </si>
  <si>
    <t>Relace v rozhlase</t>
  </si>
  <si>
    <t>Služby Městského úřadu</t>
  </si>
  <si>
    <t xml:space="preserve">3019 </t>
  </si>
  <si>
    <t>Prodej zboží - kniha o Kostelci</t>
  </si>
  <si>
    <t xml:space="preserve">2119 </t>
  </si>
  <si>
    <t>Věcná břemena</t>
  </si>
  <si>
    <t>Pronájem pozemků</t>
  </si>
  <si>
    <t xml:space="preserve">0338 </t>
  </si>
  <si>
    <t>Příjmy z pronájmu - byty</t>
  </si>
  <si>
    <t>Pronájem nebytových prostor</t>
  </si>
  <si>
    <t xml:space="preserve">0350 </t>
  </si>
  <si>
    <t xml:space="preserve">2310 </t>
  </si>
  <si>
    <t>Aquaservis - nájem vodovodu</t>
  </si>
  <si>
    <t>Pronájem radaru</t>
  </si>
  <si>
    <t>Přijatý úrok</t>
  </si>
  <si>
    <t>Dividendy - Aquaservis</t>
  </si>
  <si>
    <t xml:space="preserve">2169 </t>
  </si>
  <si>
    <t>Pokuty SÚ</t>
  </si>
  <si>
    <t>Pokuty ŽÚ</t>
  </si>
  <si>
    <t xml:space="preserve">2299 </t>
  </si>
  <si>
    <t xml:space="preserve">3769 </t>
  </si>
  <si>
    <t>Pokuty ŽP</t>
  </si>
  <si>
    <t>Pokuty MP</t>
  </si>
  <si>
    <t>Pokuty KPP</t>
  </si>
  <si>
    <t>Pokuty OSO</t>
  </si>
  <si>
    <t xml:space="preserve">BD Jungmannova - podíl 51% </t>
  </si>
  <si>
    <t xml:space="preserve">3725 </t>
  </si>
  <si>
    <t>Eko-kom - likvidace plastů</t>
  </si>
  <si>
    <t xml:space="preserve">0355 </t>
  </si>
  <si>
    <t>Příjmy z vydobytých prostor</t>
  </si>
  <si>
    <t>Kapitálové příjmy</t>
  </si>
  <si>
    <t>Drobný prodej pozemků</t>
  </si>
  <si>
    <t xml:space="preserve">0101 </t>
  </si>
  <si>
    <t>Dotační příjmy</t>
  </si>
  <si>
    <t>104</t>
  </si>
  <si>
    <t xml:space="preserve">4112 </t>
  </si>
  <si>
    <t>Dotace na výkon státní správy</t>
  </si>
  <si>
    <t>236</t>
  </si>
  <si>
    <t>010</t>
  </si>
  <si>
    <t>4134</t>
  </si>
  <si>
    <t>DHDM</t>
  </si>
  <si>
    <t>Ostatní software</t>
  </si>
  <si>
    <t>CELKEM</t>
  </si>
  <si>
    <t xml:space="preserve">CELKEM </t>
  </si>
  <si>
    <t>JSDH - mzdy</t>
  </si>
  <si>
    <t>JSDH - refundace mezd</t>
  </si>
  <si>
    <t>JSDH - OON</t>
  </si>
  <si>
    <t>JSDH - refundace výdělku OSVČ</t>
  </si>
  <si>
    <t>JSDH - SP</t>
  </si>
  <si>
    <t>JSDH - ZP</t>
  </si>
  <si>
    <t>JSDH - pojistění</t>
  </si>
  <si>
    <t>JSDH - refundace SP, ZP</t>
  </si>
  <si>
    <t>JSDH - DHDM</t>
  </si>
  <si>
    <t>JSDH - nákup materiálu</t>
  </si>
  <si>
    <t>JSDH - voda</t>
  </si>
  <si>
    <t>JSDH - plyn</t>
  </si>
  <si>
    <t>JSDH - elekrická energie</t>
  </si>
  <si>
    <t>JSDH - PHM</t>
  </si>
  <si>
    <t>JSDH - poštovní služby</t>
  </si>
  <si>
    <t>JSDH - telefony</t>
  </si>
  <si>
    <t>JSDH - školení</t>
  </si>
  <si>
    <t>JSDH - opravy</t>
  </si>
  <si>
    <t>Příjmy (v Kč)</t>
  </si>
  <si>
    <t>Příjmy celkem (v Kč)</t>
  </si>
  <si>
    <t>3429</t>
  </si>
  <si>
    <t>KS - věcné dary</t>
  </si>
  <si>
    <t>4356</t>
  </si>
  <si>
    <t>SO dom - ochranné nápoje</t>
  </si>
  <si>
    <t>SO dom - opravy a udržování</t>
  </si>
  <si>
    <t>SO dom - cestovné</t>
  </si>
  <si>
    <t>SO dom - léky - zdravotnický materiál</t>
  </si>
  <si>
    <t>4351</t>
  </si>
  <si>
    <t>5168</t>
  </si>
  <si>
    <t>SO PS - zpracování dat a služby souvis. s inf.a kom. tech.</t>
  </si>
  <si>
    <t>5909</t>
  </si>
  <si>
    <t xml:space="preserve">SO PS - ostatní neinvestiční výdaje </t>
  </si>
  <si>
    <t>SO PS - léky, zdravotnický materiál</t>
  </si>
  <si>
    <t>SO PS - odborné časopisy, knihy</t>
  </si>
  <si>
    <t>6123</t>
  </si>
  <si>
    <t>SO PS - dopravní prostředky</t>
  </si>
  <si>
    <t>5041</t>
  </si>
  <si>
    <t>KNIH - odměny za užití duševního vlastnictví</t>
  </si>
  <si>
    <t>KNIH - věcné dary</t>
  </si>
  <si>
    <t>KNIH - zpracování dat a služby související s IT</t>
  </si>
  <si>
    <t>KNIH - účastnické poplatky na konference</t>
  </si>
  <si>
    <t>KNIH - náhrady mezd v době nemoci</t>
  </si>
  <si>
    <t>5512</t>
  </si>
  <si>
    <t>JSDH - zpracování dat a služby související s IT</t>
  </si>
  <si>
    <t>JSDH - potraviny</t>
  </si>
  <si>
    <t>JSDH - léky a zdravotnický materiál</t>
  </si>
  <si>
    <t>JSDH - nákup služeb, STK</t>
  </si>
  <si>
    <t>TS - služby telekomunikací a radiokomunikací</t>
  </si>
  <si>
    <t>3726</t>
  </si>
  <si>
    <t>5361</t>
  </si>
  <si>
    <t>Nákup kolků</t>
  </si>
  <si>
    <t>5365</t>
  </si>
  <si>
    <t>Platby daní a poplatků krajům, obcím a státním fondům</t>
  </si>
  <si>
    <t>5132</t>
  </si>
  <si>
    <t>Pohonné hmoty</t>
  </si>
  <si>
    <t>5212</t>
  </si>
  <si>
    <t>5901</t>
  </si>
  <si>
    <t>Nespecifikované rezervy - ochrana obyvatelstva</t>
  </si>
  <si>
    <t>5492</t>
  </si>
  <si>
    <t>Dary obyvatelstvu - dárci krve</t>
  </si>
  <si>
    <t>Ostatní nákupy jinde nezařazené (ošatné)</t>
  </si>
  <si>
    <t>Poskytnuté náhrady (pohřebnictví)</t>
  </si>
  <si>
    <t>1340</t>
  </si>
  <si>
    <t>Pokuty OD</t>
  </si>
  <si>
    <t xml:space="preserve">230 </t>
  </si>
  <si>
    <t>1335</t>
  </si>
  <si>
    <t>Odvody za odnětí půdy  ze zem. půdního fondu</t>
  </si>
  <si>
    <t>Odvody za odnětí pozemků plnění funkcí lesa</t>
  </si>
  <si>
    <t>Knihy, učební pomůcky, tisk</t>
  </si>
  <si>
    <t>4349</t>
  </si>
  <si>
    <t>5166</t>
  </si>
  <si>
    <t>Zpracování dat a služby související s inf. a kom. technologiemi</t>
  </si>
  <si>
    <t>3399</t>
  </si>
  <si>
    <t>3349</t>
  </si>
  <si>
    <t>Ostatní osobní výdaje (kronika)</t>
  </si>
  <si>
    <t>Nákup ostatních služeb (26. setkání Kostelec u Holešova)</t>
  </si>
  <si>
    <t>Nákup ostatních služeb (tisk zpravodaje)</t>
  </si>
  <si>
    <t>Nákup ostatních služeb (kalendáře, PF, rekl. předměty)</t>
  </si>
  <si>
    <t>Opravy herních prvků</t>
  </si>
  <si>
    <t>Nákup materiálů, herních prvků - bez montáže</t>
  </si>
  <si>
    <t>Ošetření , kácení a běžná údržba dřevin</t>
  </si>
  <si>
    <t>Nákup rostlinného materiálu, úvazů atd.</t>
  </si>
  <si>
    <t>Oprava hrobky</t>
  </si>
  <si>
    <t>vybavení školní jídelny - nábytek</t>
  </si>
  <si>
    <t>Prodej pozemků SVJ RA</t>
  </si>
  <si>
    <t>odvod VHP a THZ - 65% podíl obce</t>
  </si>
  <si>
    <t>Příspěvek DSO Orlice</t>
  </si>
  <si>
    <t>Příspěvek ZUŠ - nákup hudebních nástrojů</t>
  </si>
  <si>
    <t>Návrh 2018</t>
  </si>
  <si>
    <t>TS - služby radiokomunikací a telekomunikací</t>
  </si>
  <si>
    <t>Platby daní a poplatků státnímu rozpočtu</t>
  </si>
  <si>
    <t>SOPS - konzultační, právní a poradenské</t>
  </si>
  <si>
    <t>SO dom - knihy, učební materiál, tisk</t>
  </si>
  <si>
    <t>SO dom - pohoštění</t>
  </si>
  <si>
    <t>Příspěvek - SK Rabštejn - účelový - SW (Pokladní rezervační systém)</t>
  </si>
  <si>
    <t>3636</t>
  </si>
  <si>
    <t>5329</t>
  </si>
  <si>
    <t>5331</t>
  </si>
  <si>
    <t>Nespecifikované rezervy (příspěvky z rozpočtu města - OSO)</t>
  </si>
  <si>
    <t>Nespecifikované rezervy (příspěvky z rozpočtu města - OSV)</t>
  </si>
  <si>
    <t>6223</t>
  </si>
  <si>
    <t>5511</t>
  </si>
  <si>
    <t>Neinvestiční transfery mezinárodním org. (EUROREGION)</t>
  </si>
  <si>
    <t>5221</t>
  </si>
  <si>
    <t>Neinv. transfery obecně pr. spol.- čl. příspěvek (NAD ORLICÍ)</t>
  </si>
  <si>
    <t xml:space="preserve">Opravy v MŠ Mánesova (linkustry a zábradlí, sanační omítky ve sklepě, soc.zař ve 2. patře, chodník u druhé budovy)  
</t>
  </si>
  <si>
    <t>Opravy MŠ Krupkova II. etapa (sociální zařízení)</t>
  </si>
  <si>
    <t>Příspěvek DDM-hrnčířský kruh (účelový)</t>
  </si>
  <si>
    <t>MP - zpracování dat</t>
  </si>
  <si>
    <t>Nákup ostatních služeb (kultura) - ohňostroj</t>
  </si>
  <si>
    <t>Ostatní osobní výdaje (DPP+DPČ, matrika kronika, odměny členům SPOZ)</t>
  </si>
  <si>
    <t>Nákup materiálu jinde nezařazený - tonery, spotřební materiál</t>
  </si>
  <si>
    <t>Nájemné - technika volby</t>
  </si>
  <si>
    <t>5032</t>
  </si>
  <si>
    <t xml:space="preserve">Povinné pojistné na veřejné zdravotní pojištění </t>
  </si>
  <si>
    <t>Opravy a udržování frankovací stroj</t>
  </si>
  <si>
    <t>Nákup ostatních služeb (Šumná Orlice, Tůma, ulička, koledy)</t>
  </si>
  <si>
    <t>Ostatní neinvestiční transfery neziskovým a podobným organiz. - finanční dary</t>
  </si>
  <si>
    <t>Nákup ostatních služeb ( znalecké posudky )</t>
  </si>
  <si>
    <t>0230</t>
  </si>
  <si>
    <t>1381</t>
  </si>
  <si>
    <t>Daň z hazardních her</t>
  </si>
  <si>
    <t>250</t>
  </si>
  <si>
    <t>Vymáhání pohledávek</t>
  </si>
  <si>
    <t>2169</t>
  </si>
  <si>
    <t>pokuty ŽÚ</t>
  </si>
  <si>
    <t>náklady řízení</t>
  </si>
  <si>
    <t>0353</t>
  </si>
  <si>
    <t>3723</t>
  </si>
  <si>
    <t>Ostatní sběr</t>
  </si>
  <si>
    <t>4116</t>
  </si>
  <si>
    <t>Dotace na pěstounskou péči</t>
  </si>
  <si>
    <t>342</t>
  </si>
  <si>
    <t>4121</t>
  </si>
  <si>
    <t>Neinvestiční transfery od obcí - PS</t>
  </si>
  <si>
    <t>Neinvestiční transfery od obcí - veřejnoprávní sml.</t>
  </si>
  <si>
    <t>Opravy místních komunikací</t>
  </si>
  <si>
    <t>Projekty a ostatní služby - investiční</t>
  </si>
  <si>
    <t>Projekty, studie a ostatní služby</t>
  </si>
  <si>
    <t>Oprava hasičského zbrojnice - K.Lhota</t>
  </si>
  <si>
    <t>Opravy a údržba budov ve vlastnictví města</t>
  </si>
  <si>
    <t>Revitalizace dřevin - OA, ul. Proškova</t>
  </si>
  <si>
    <t>Nákup mobiliáře a majetku města</t>
  </si>
  <si>
    <t>Socha TGM</t>
  </si>
  <si>
    <t>6310</t>
  </si>
  <si>
    <t>5163</t>
  </si>
  <si>
    <t>Čerpání sociálního fondu - osobní účty, stravenky</t>
  </si>
  <si>
    <t>Čerpání sociálního fondu - ostatní služby</t>
  </si>
  <si>
    <t>Čerpání sociálního fondu - pronájmy</t>
  </si>
  <si>
    <t>Čerpání sociálního fondu - pohoštění</t>
  </si>
  <si>
    <t>Opravy kulturních památek</t>
  </si>
  <si>
    <t>Výzva 28 a s tím spojené náklady ( vratka dotací 6.6 M )</t>
  </si>
  <si>
    <t>Investiční dotace - Komunitní centrum</t>
  </si>
  <si>
    <t>Splátky DVÚ</t>
  </si>
  <si>
    <t>Pozemkový fond - nájem ČOV</t>
  </si>
  <si>
    <t>Garáže Mánesova - elektrická energie</t>
  </si>
  <si>
    <t>Komunitní centrum</t>
  </si>
  <si>
    <t>Stadion mládeže</t>
  </si>
  <si>
    <t>Rekonstrukce DPS</t>
  </si>
  <si>
    <t>Na Lávkách, Riegrova, Pod Branou</t>
  </si>
  <si>
    <t>Žofínská</t>
  </si>
  <si>
    <t>Tyršova k ul. I/11</t>
  </si>
  <si>
    <t xml:space="preserve">Rekonstrukce Stravovacího pavilonu </t>
  </si>
  <si>
    <t>Výměna oken na OA</t>
  </si>
  <si>
    <t>Šatny softbal</t>
  </si>
  <si>
    <t>Výměna pískových filtrů - koupaliště</t>
  </si>
  <si>
    <t>Přístavba hasičské zbrojnice</t>
  </si>
  <si>
    <t>Tělocvična - chlaďaři</t>
  </si>
  <si>
    <t>Kostelecká Lhota III. etapa</t>
  </si>
  <si>
    <t>WORK OUT</t>
  </si>
  <si>
    <t>Přijaté transfery</t>
  </si>
  <si>
    <t>4216</t>
  </si>
  <si>
    <t>Návrh rozpočtu města na rok 2018</t>
  </si>
  <si>
    <t>Ostatní správa ve staveb. - pokuty ŽÚ</t>
  </si>
  <si>
    <t>5154</t>
  </si>
  <si>
    <t>3113</t>
  </si>
  <si>
    <t>2341</t>
  </si>
  <si>
    <t>3749</t>
  </si>
  <si>
    <t>3122</t>
  </si>
  <si>
    <t>5364</t>
  </si>
  <si>
    <t>3319</t>
  </si>
  <si>
    <t>Výdaje (v Kč)</t>
  </si>
  <si>
    <t>6119</t>
  </si>
  <si>
    <t>pol</t>
  </si>
  <si>
    <t>Běžné výdaje</t>
  </si>
  <si>
    <t>Kapitálové výdaje</t>
  </si>
  <si>
    <t>Výdaje celkem (v Kč)</t>
  </si>
  <si>
    <t>Financování celkem (v Kč)</t>
  </si>
  <si>
    <t>Rozdíl mezi příjmy a výdaji</t>
  </si>
  <si>
    <t>Městský kamerový a doprav.systém - rozšíření</t>
  </si>
  <si>
    <t>Daně</t>
  </si>
  <si>
    <t>Příspěvky</t>
  </si>
  <si>
    <t xml:space="preserve">Nákup ostatních služeb </t>
  </si>
  <si>
    <t>RTIC</t>
  </si>
  <si>
    <t>Komunikace - chodníky</t>
  </si>
  <si>
    <t>Neinvestiční transfery spolkům</t>
  </si>
  <si>
    <t xml:space="preserve">Nájemné </t>
  </si>
  <si>
    <t>Sportovní zařízení v majetku města</t>
  </si>
  <si>
    <t>Výdaje a příspěvky spojedné s využitím volného času dětí a ml.</t>
  </si>
  <si>
    <t>Bytové hospodářství</t>
  </si>
  <si>
    <t>Veřejné osvětlení</t>
  </si>
  <si>
    <t>Ostatní nákupy jin nezařazené</t>
  </si>
  <si>
    <t>Technické služby</t>
  </si>
  <si>
    <t>Výdaje na PS</t>
  </si>
  <si>
    <t>Výdaje na denní stacionář - domovinka</t>
  </si>
  <si>
    <t>Výdaje na bezpečnost a pořádek</t>
  </si>
  <si>
    <t xml:space="preserve">Ostatní nákupy jin nezařazené </t>
  </si>
  <si>
    <t>Výdaje na JSDH</t>
  </si>
  <si>
    <t>Činnost místní správy</t>
  </si>
  <si>
    <t>Zastupistelské orgány</t>
  </si>
  <si>
    <t>Finanční operace</t>
  </si>
  <si>
    <t>Pojištění</t>
  </si>
  <si>
    <t>Výdaje na ostatní záležitosti kultury</t>
  </si>
  <si>
    <t>Zájmová činnost v kultuře</t>
  </si>
  <si>
    <t>Nejvyšší druhové třídění dle rozpočtové skladby rok 2018</t>
  </si>
  <si>
    <t>Výdaje na údržbu silnic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</si>
</sst>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;\-#,##0.00"/>
    <numFmt numFmtId="166" formatCode="#,##0.00\ _K_č"/>
    <numFmt numFmtId="167" formatCode="_-* #,##0.00\ _K_č_-;\-* #,##0.00\ _K_č_-;_-* \-??\ _K_č_-;_-@_-"/>
    <numFmt numFmtId="168" formatCode="#,##0.00&quot; Kč&quot;"/>
    <numFmt numFmtId="169" formatCode="#,##0.00&quot; Kč&quot;;[Red]\-#,##0.00&quot; Kč&quot;"/>
    <numFmt numFmtId="170" formatCode="#,##0.00_ ;\-#,##0.00\ "/>
    <numFmt numFmtId="171" formatCode="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&quot;Kč&quot;"/>
    <numFmt numFmtId="177" formatCode="#,##0_ ;\-#,##0\ "/>
  </numFmts>
  <fonts count="5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48"/>
      <name val="Arial CE"/>
      <family val="0"/>
    </font>
    <font>
      <b/>
      <i/>
      <u val="single"/>
      <sz val="20"/>
      <name val="Arial CE"/>
      <family val="0"/>
    </font>
    <font>
      <b/>
      <i/>
      <u val="single"/>
      <sz val="16"/>
      <name val="Arial"/>
      <family val="2"/>
    </font>
    <font>
      <b/>
      <sz val="1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61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64" fontId="2" fillId="0" borderId="0" xfId="39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6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wrapText="1"/>
    </xf>
    <xf numFmtId="166" fontId="1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33" borderId="17" xfId="0" applyFont="1" applyFill="1" applyBorder="1" applyAlignment="1">
      <alignment/>
    </xf>
    <xf numFmtId="3" fontId="1" fillId="0" borderId="0" xfId="39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164" fontId="1" fillId="0" borderId="0" xfId="39" applyFont="1" applyFill="1" applyBorder="1" applyAlignment="1" applyProtection="1">
      <alignment/>
      <protection/>
    </xf>
    <xf numFmtId="0" fontId="1" fillId="0" borderId="0" xfId="39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166" fontId="5" fillId="0" borderId="0" xfId="39" applyNumberFormat="1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166" fontId="1" fillId="0" borderId="0" xfId="39" applyNumberFormat="1" applyFont="1" applyFill="1" applyBorder="1" applyAlignment="1" applyProtection="1">
      <alignment/>
      <protection/>
    </xf>
    <xf numFmtId="3" fontId="1" fillId="0" borderId="0" xfId="39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66" fontId="1" fillId="0" borderId="0" xfId="39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16" xfId="0" applyNumberFormat="1" applyFont="1" applyFill="1" applyBorder="1" applyAlignment="1">
      <alignment wrapText="1"/>
    </xf>
    <xf numFmtId="49" fontId="7" fillId="0" borderId="21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0" fontId="5" fillId="0" borderId="21" xfId="0" applyFont="1" applyFill="1" applyBorder="1" applyAlignment="1">
      <alignment/>
    </xf>
    <xf numFmtId="166" fontId="5" fillId="0" borderId="17" xfId="39" applyNumberFormat="1" applyFont="1" applyFill="1" applyBorder="1" applyAlignment="1" applyProtection="1">
      <alignment/>
      <protection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6" fontId="1" fillId="0" borderId="25" xfId="39" applyNumberFormat="1" applyFont="1" applyFill="1" applyBorder="1" applyAlignment="1" applyProtection="1">
      <alignment/>
      <protection/>
    </xf>
    <xf numFmtId="166" fontId="5" fillId="35" borderId="26" xfId="39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" fillId="36" borderId="11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164" fontId="1" fillId="0" borderId="0" xfId="39" applyFont="1" applyFill="1" applyBorder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39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8" fillId="37" borderId="27" xfId="0" applyNumberFormat="1" applyFont="1" applyFill="1" applyBorder="1" applyAlignment="1">
      <alignment horizontal="center" wrapText="1"/>
    </xf>
    <xf numFmtId="3" fontId="1" fillId="37" borderId="28" xfId="0" applyNumberFormat="1" applyFont="1" applyFill="1" applyBorder="1" applyAlignment="1">
      <alignment horizontal="center" wrapText="1"/>
    </xf>
    <xf numFmtId="3" fontId="5" fillId="37" borderId="27" xfId="0" applyNumberFormat="1" applyFont="1" applyFill="1" applyBorder="1" applyAlignment="1">
      <alignment horizontal="center"/>
    </xf>
    <xf numFmtId="49" fontId="13" fillId="0" borderId="21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0" fontId="1" fillId="33" borderId="25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2" fillId="0" borderId="0" xfId="39" applyNumberFormat="1" applyFont="1" applyFill="1" applyBorder="1" applyAlignment="1" applyProtection="1">
      <alignment horizontal="center"/>
      <protection/>
    </xf>
    <xf numFmtId="3" fontId="1" fillId="37" borderId="29" xfId="0" applyNumberFormat="1" applyFont="1" applyFill="1" applyBorder="1" applyAlignment="1">
      <alignment horizontal="center" wrapText="1"/>
    </xf>
    <xf numFmtId="3" fontId="1" fillId="37" borderId="3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/>
    </xf>
    <xf numFmtId="0" fontId="0" fillId="0" borderId="31" xfId="0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1" fillId="0" borderId="20" xfId="0" applyNumberFormat="1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6" fillId="35" borderId="32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/>
    </xf>
    <xf numFmtId="3" fontId="1" fillId="37" borderId="28" xfId="0" applyNumberFormat="1" applyFont="1" applyFill="1" applyBorder="1" applyAlignment="1">
      <alignment horizontal="right" wrapText="1"/>
    </xf>
    <xf numFmtId="3" fontId="1" fillId="37" borderId="29" xfId="0" applyNumberFormat="1" applyFont="1" applyFill="1" applyBorder="1" applyAlignment="1">
      <alignment horizontal="right" wrapText="1"/>
    </xf>
    <xf numFmtId="3" fontId="1" fillId="37" borderId="30" xfId="0" applyNumberFormat="1" applyFont="1" applyFill="1" applyBorder="1" applyAlignment="1">
      <alignment horizontal="right" wrapText="1"/>
    </xf>
    <xf numFmtId="3" fontId="1" fillId="0" borderId="28" xfId="0" applyNumberFormat="1" applyFont="1" applyFill="1" applyBorder="1" applyAlignment="1">
      <alignment horizontal="right" wrapText="1"/>
    </xf>
    <xf numFmtId="0" fontId="7" fillId="0" borderId="33" xfId="0" applyNumberFormat="1" applyFont="1" applyBorder="1" applyAlignment="1">
      <alignment wrapText="1"/>
    </xf>
    <xf numFmtId="3" fontId="8" fillId="0" borderId="34" xfId="0" applyNumberFormat="1" applyFont="1" applyFill="1" applyBorder="1" applyAlignment="1">
      <alignment horizontal="center" wrapText="1"/>
    </xf>
    <xf numFmtId="3" fontId="1" fillId="37" borderId="35" xfId="0" applyNumberFormat="1" applyFont="1" applyFill="1" applyBorder="1" applyAlignment="1">
      <alignment horizontal="right" wrapText="1"/>
    </xf>
    <xf numFmtId="3" fontId="1" fillId="37" borderId="36" xfId="0" applyNumberFormat="1" applyFont="1" applyFill="1" applyBorder="1" applyAlignment="1">
      <alignment horizontal="right" wrapText="1"/>
    </xf>
    <xf numFmtId="3" fontId="1" fillId="0" borderId="35" xfId="0" applyNumberFormat="1" applyFont="1" applyFill="1" applyBorder="1" applyAlignment="1">
      <alignment horizontal="right" wrapText="1"/>
    </xf>
    <xf numFmtId="3" fontId="1" fillId="37" borderId="37" xfId="0" applyNumberFormat="1" applyFont="1" applyFill="1" applyBorder="1" applyAlignment="1">
      <alignment horizontal="right" wrapText="1"/>
    </xf>
    <xf numFmtId="3" fontId="0" fillId="37" borderId="38" xfId="0" applyNumberFormat="1" applyFill="1" applyBorder="1" applyAlignment="1">
      <alignment horizontal="right"/>
    </xf>
    <xf numFmtId="3" fontId="0" fillId="37" borderId="29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37" borderId="29" xfId="0" applyFill="1" applyBorder="1" applyAlignment="1">
      <alignment horizontal="right"/>
    </xf>
    <xf numFmtId="49" fontId="1" fillId="0" borderId="39" xfId="0" applyNumberFormat="1" applyFont="1" applyBorder="1" applyAlignment="1">
      <alignment/>
    </xf>
    <xf numFmtId="0" fontId="1" fillId="0" borderId="20" xfId="0" applyNumberFormat="1" applyFont="1" applyFill="1" applyBorder="1" applyAlignment="1">
      <alignment wrapText="1"/>
    </xf>
    <xf numFmtId="3" fontId="0" fillId="37" borderId="40" xfId="0" applyNumberFormat="1" applyFill="1" applyBorder="1" applyAlignment="1">
      <alignment horizontal="right"/>
    </xf>
    <xf numFmtId="0" fontId="13" fillId="0" borderId="33" xfId="0" applyNumberFormat="1" applyFont="1" applyBorder="1" applyAlignment="1">
      <alignment wrapText="1"/>
    </xf>
    <xf numFmtId="0" fontId="5" fillId="0" borderId="41" xfId="0" applyFont="1" applyFill="1" applyBorder="1" applyAlignment="1">
      <alignment/>
    </xf>
    <xf numFmtId="3" fontId="2" fillId="37" borderId="34" xfId="0" applyNumberFormat="1" applyFont="1" applyFill="1" applyBorder="1" applyAlignment="1">
      <alignment horizontal="right"/>
    </xf>
    <xf numFmtId="49" fontId="9" fillId="0" borderId="27" xfId="0" applyNumberFormat="1" applyFont="1" applyFill="1" applyBorder="1" applyAlignment="1">
      <alignment horizontal="right"/>
    </xf>
    <xf numFmtId="3" fontId="1" fillId="37" borderId="42" xfId="0" applyNumberFormat="1" applyFont="1" applyFill="1" applyBorder="1" applyAlignment="1">
      <alignment horizontal="right" wrapText="1"/>
    </xf>
    <xf numFmtId="3" fontId="5" fillId="37" borderId="43" xfId="0" applyNumberFormat="1" applyFont="1" applyFill="1" applyBorder="1" applyAlignment="1">
      <alignment horizontal="right"/>
    </xf>
    <xf numFmtId="0" fontId="1" fillId="0" borderId="34" xfId="0" applyFont="1" applyBorder="1" applyAlignment="1">
      <alignment horizontal="right"/>
    </xf>
    <xf numFmtId="3" fontId="1" fillId="37" borderId="44" xfId="0" applyNumberFormat="1" applyFont="1" applyFill="1" applyBorder="1" applyAlignment="1">
      <alignment horizontal="right" wrapText="1"/>
    </xf>
    <xf numFmtId="3" fontId="1" fillId="37" borderId="45" xfId="0" applyNumberFormat="1" applyFont="1" applyFill="1" applyBorder="1" applyAlignment="1">
      <alignment horizontal="right" wrapText="1"/>
    </xf>
    <xf numFmtId="3" fontId="1" fillId="37" borderId="42" xfId="0" applyNumberFormat="1" applyFont="1" applyFill="1" applyBorder="1" applyAlignment="1">
      <alignment horizontal="right" vertical="center"/>
    </xf>
    <xf numFmtId="3" fontId="1" fillId="37" borderId="43" xfId="39" applyNumberFormat="1" applyFont="1" applyFill="1" applyBorder="1" applyAlignment="1" applyProtection="1">
      <alignment horizontal="right"/>
      <protection/>
    </xf>
    <xf numFmtId="3" fontId="5" fillId="38" borderId="46" xfId="39" applyNumberFormat="1" applyFont="1" applyFill="1" applyBorder="1" applyAlignment="1" applyProtection="1">
      <alignment horizontal="right"/>
      <protection/>
    </xf>
    <xf numFmtId="3" fontId="5" fillId="37" borderId="27" xfId="0" applyNumberFormat="1" applyFont="1" applyFill="1" applyBorder="1" applyAlignment="1">
      <alignment horizontal="right"/>
    </xf>
    <xf numFmtId="0" fontId="6" fillId="39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9" fillId="0" borderId="46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wrapText="1"/>
    </xf>
    <xf numFmtId="164" fontId="0" fillId="0" borderId="11" xfId="39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horizontal="right" wrapText="1"/>
    </xf>
    <xf numFmtId="3" fontId="1" fillId="0" borderId="29" xfId="0" applyNumberFormat="1" applyFont="1" applyFill="1" applyBorder="1" applyAlignment="1">
      <alignment horizontal="right" wrapText="1"/>
    </xf>
    <xf numFmtId="3" fontId="1" fillId="0" borderId="29" xfId="0" applyNumberFormat="1" applyFont="1" applyBorder="1" applyAlignment="1">
      <alignment horizontal="right"/>
    </xf>
    <xf numFmtId="3" fontId="1" fillId="36" borderId="29" xfId="0" applyNumberFormat="1" applyFont="1" applyFill="1" applyBorder="1" applyAlignment="1">
      <alignment horizontal="right" wrapText="1"/>
    </xf>
    <xf numFmtId="176" fontId="0" fillId="0" borderId="29" xfId="0" applyNumberFormat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1" fillId="40" borderId="29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wrapText="1"/>
    </xf>
    <xf numFmtId="176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177" fontId="0" fillId="0" borderId="11" xfId="39" applyNumberFormat="1" applyFont="1" applyFill="1" applyBorder="1" applyAlignment="1" applyProtection="1">
      <alignment horizontal="right"/>
      <protection/>
    </xf>
    <xf numFmtId="3" fontId="1" fillId="0" borderId="36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36" xfId="0" applyNumberFormat="1" applyFont="1" applyBorder="1" applyAlignment="1">
      <alignment horizontal="right"/>
    </xf>
    <xf numFmtId="3" fontId="1" fillId="0" borderId="36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3" fontId="1" fillId="0" borderId="20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/>
    </xf>
    <xf numFmtId="3" fontId="1" fillId="36" borderId="1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4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/>
    </xf>
    <xf numFmtId="166" fontId="5" fillId="0" borderId="11" xfId="39" applyNumberFormat="1" applyFont="1" applyFill="1" applyBorder="1" applyAlignment="1" applyProtection="1">
      <alignment/>
      <protection/>
    </xf>
    <xf numFmtId="3" fontId="5" fillId="0" borderId="11" xfId="39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right"/>
    </xf>
    <xf numFmtId="0" fontId="7" fillId="0" borderId="48" xfId="0" applyNumberFormat="1" applyFont="1" applyBorder="1" applyAlignment="1">
      <alignment wrapText="1"/>
    </xf>
    <xf numFmtId="0" fontId="1" fillId="0" borderId="49" xfId="0" applyNumberFormat="1" applyFont="1" applyFill="1" applyBorder="1" applyAlignment="1">
      <alignment wrapText="1"/>
    </xf>
    <xf numFmtId="0" fontId="1" fillId="0" borderId="50" xfId="0" applyNumberFormat="1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3" fillId="0" borderId="48" xfId="0" applyNumberFormat="1" applyFont="1" applyBorder="1" applyAlignment="1">
      <alignment wrapText="1"/>
    </xf>
    <xf numFmtId="0" fontId="1" fillId="0" borderId="52" xfId="0" applyNumberFormat="1" applyFont="1" applyFill="1" applyBorder="1" applyAlignment="1">
      <alignment wrapText="1"/>
    </xf>
    <xf numFmtId="0" fontId="1" fillId="0" borderId="51" xfId="0" applyNumberFormat="1" applyFont="1" applyFill="1" applyBorder="1" applyAlignment="1">
      <alignment vertical="center" wrapText="1"/>
    </xf>
    <xf numFmtId="0" fontId="1" fillId="0" borderId="52" xfId="0" applyFont="1" applyBorder="1" applyAlignment="1">
      <alignment/>
    </xf>
    <xf numFmtId="0" fontId="0" fillId="41" borderId="46" xfId="0" applyFont="1" applyFill="1" applyBorder="1" applyAlignment="1">
      <alignment/>
    </xf>
    <xf numFmtId="49" fontId="1" fillId="0" borderId="13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13" fillId="0" borderId="24" xfId="0" applyNumberFormat="1" applyFont="1" applyBorder="1" applyAlignment="1">
      <alignment/>
    </xf>
    <xf numFmtId="49" fontId="1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3" fontId="1" fillId="0" borderId="16" xfId="0" applyNumberFormat="1" applyFont="1" applyFill="1" applyBorder="1" applyAlignment="1">
      <alignment horizontal="right" wrapText="1"/>
    </xf>
    <xf numFmtId="49" fontId="1" fillId="33" borderId="21" xfId="0" applyNumberFormat="1" applyFont="1" applyFill="1" applyBorder="1" applyAlignment="1">
      <alignment/>
    </xf>
    <xf numFmtId="3" fontId="5" fillId="42" borderId="27" xfId="0" applyNumberFormat="1" applyFont="1" applyFill="1" applyBorder="1" applyAlignment="1">
      <alignment horizontal="right" wrapText="1"/>
    </xf>
    <xf numFmtId="3" fontId="2" fillId="42" borderId="27" xfId="0" applyNumberFormat="1" applyFont="1" applyFill="1" applyBorder="1" applyAlignment="1">
      <alignment horizontal="right"/>
    </xf>
    <xf numFmtId="0" fontId="10" fillId="43" borderId="41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44" borderId="41" xfId="0" applyFont="1" applyFill="1" applyBorder="1" applyAlignment="1">
      <alignment/>
    </xf>
    <xf numFmtId="0" fontId="10" fillId="45" borderId="41" xfId="0" applyFont="1" applyFill="1" applyBorder="1" applyAlignment="1">
      <alignment/>
    </xf>
    <xf numFmtId="166" fontId="10" fillId="0" borderId="0" xfId="39" applyNumberFormat="1" applyFont="1" applyFill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3" fontId="5" fillId="37" borderId="27" xfId="39" applyNumberFormat="1" applyFont="1" applyFill="1" applyBorder="1" applyAlignment="1" applyProtection="1">
      <alignment horizontal="right"/>
      <protection/>
    </xf>
    <xf numFmtId="0" fontId="6" fillId="35" borderId="32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3" fontId="2" fillId="41" borderId="34" xfId="0" applyNumberFormat="1" applyFont="1" applyFill="1" applyBorder="1" applyAlignment="1">
      <alignment horizontal="right"/>
    </xf>
    <xf numFmtId="3" fontId="5" fillId="46" borderId="34" xfId="39" applyNumberFormat="1" applyFont="1" applyFill="1" applyBorder="1" applyAlignment="1" applyProtection="1">
      <alignment horizontal="right"/>
      <protection/>
    </xf>
    <xf numFmtId="3" fontId="2" fillId="47" borderId="34" xfId="0" applyNumberFormat="1" applyFont="1" applyFill="1" applyBorder="1" applyAlignment="1">
      <alignment horizontal="right"/>
    </xf>
    <xf numFmtId="3" fontId="2" fillId="42" borderId="34" xfId="0" applyNumberFormat="1" applyFont="1" applyFill="1" applyBorder="1" applyAlignment="1">
      <alignment horizontal="center"/>
    </xf>
    <xf numFmtId="49" fontId="8" fillId="17" borderId="17" xfId="0" applyNumberFormat="1" applyFont="1" applyFill="1" applyBorder="1" applyAlignment="1">
      <alignment horizontal="center"/>
    </xf>
    <xf numFmtId="0" fontId="8" fillId="17" borderId="17" xfId="0" applyNumberFormat="1" applyFont="1" applyFill="1" applyBorder="1" applyAlignment="1">
      <alignment horizontal="center" wrapText="1"/>
    </xf>
    <xf numFmtId="3" fontId="8" fillId="17" borderId="27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2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37" borderId="34" xfId="0" applyNumberFormat="1" applyFont="1" applyFill="1" applyBorder="1" applyAlignment="1">
      <alignment/>
    </xf>
    <xf numFmtId="0" fontId="5" fillId="48" borderId="41" xfId="0" applyFont="1" applyFill="1" applyBorder="1" applyAlignment="1">
      <alignment horizontal="center"/>
    </xf>
    <xf numFmtId="0" fontId="5" fillId="44" borderId="41" xfId="0" applyFont="1" applyFill="1" applyBorder="1" applyAlignment="1">
      <alignment horizontal="center"/>
    </xf>
    <xf numFmtId="0" fontId="5" fillId="43" borderId="41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49" borderId="0" xfId="0" applyFont="1" applyFill="1" applyBorder="1" applyAlignment="1">
      <alignment horizontal="center" vertical="center"/>
    </xf>
    <xf numFmtId="0" fontId="17" fillId="47" borderId="32" xfId="0" applyFont="1" applyFill="1" applyBorder="1" applyAlignment="1">
      <alignment horizontal="left"/>
    </xf>
    <xf numFmtId="0" fontId="17" fillId="47" borderId="26" xfId="0" applyFont="1" applyFill="1" applyBorder="1" applyAlignment="1">
      <alignment horizontal="left"/>
    </xf>
    <xf numFmtId="0" fontId="17" fillId="47" borderId="4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35" borderId="32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="90" zoomScaleNormal="90" workbookViewId="0" topLeftCell="A1">
      <selection activeCell="C67" sqref="C67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48.125" style="0" customWidth="1"/>
    <col min="4" max="4" width="16.875" style="0" customWidth="1"/>
    <col min="5" max="5" width="15.875" style="0" hidden="1" customWidth="1"/>
    <col min="6" max="6" width="12.25390625" style="7" hidden="1" customWidth="1"/>
    <col min="7" max="7" width="11.125" style="0" hidden="1" customWidth="1"/>
    <col min="8" max="8" width="45.75390625" style="0" customWidth="1"/>
    <col min="9" max="9" width="16.75390625" style="78" customWidth="1"/>
    <col min="10" max="10" width="2.25390625" style="78" customWidth="1"/>
    <col min="11" max="11" width="12.00390625" style="84" customWidth="1"/>
    <col min="12" max="12" width="11.75390625" style="72" customWidth="1"/>
    <col min="13" max="13" width="19.125" style="72" bestFit="1" customWidth="1"/>
    <col min="14" max="14" width="1.875" style="72" customWidth="1"/>
    <col min="15" max="16" width="12.00390625" style="72" bestFit="1" customWidth="1"/>
    <col min="17" max="17" width="13.75390625" style="72" bestFit="1" customWidth="1"/>
    <col min="18" max="18" width="2.375" style="72" customWidth="1"/>
    <col min="19" max="20" width="12.00390625" style="72" bestFit="1" customWidth="1"/>
    <col min="21" max="21" width="13.75390625" style="72" bestFit="1" customWidth="1"/>
    <col min="22" max="26" width="9.125" style="72" customWidth="1"/>
  </cols>
  <sheetData>
    <row r="1" spans="1:4" ht="33" customHeight="1">
      <c r="A1" s="245" t="s">
        <v>607</v>
      </c>
      <c r="B1" s="246"/>
      <c r="C1" s="246"/>
      <c r="D1" s="246"/>
    </row>
    <row r="2" ht="19.5" customHeight="1"/>
    <row r="3" spans="1:11" ht="20.25">
      <c r="A3" s="244" t="s">
        <v>453</v>
      </c>
      <c r="B3" s="244"/>
      <c r="C3" s="244"/>
      <c r="D3" s="244"/>
      <c r="E3" s="148"/>
      <c r="F3" s="148"/>
      <c r="G3" s="148"/>
      <c r="H3" s="149"/>
      <c r="I3" s="149"/>
      <c r="J3" s="149"/>
      <c r="K3" s="149"/>
    </row>
    <row r="4" spans="1:11" ht="19.5" customHeight="1">
      <c r="A4" s="12"/>
      <c r="B4" s="12"/>
      <c r="C4" s="12"/>
      <c r="D4" s="12"/>
      <c r="E4" s="12"/>
      <c r="F4" s="39"/>
      <c r="G4" s="12"/>
      <c r="H4" s="12"/>
      <c r="I4" s="25"/>
      <c r="J4" s="25"/>
      <c r="K4" s="79"/>
    </row>
    <row r="5" spans="1:26" ht="19.5" customHeight="1" thickBot="1">
      <c r="A5" s="243" t="s">
        <v>344</v>
      </c>
      <c r="B5" s="243"/>
      <c r="C5" s="136"/>
      <c r="D5" s="41"/>
      <c r="E5" s="41"/>
      <c r="F5" s="41"/>
      <c r="G5" s="41"/>
      <c r="H5" s="41"/>
      <c r="I5" s="74"/>
      <c r="J5" s="74"/>
      <c r="K5" s="73"/>
      <c r="L5" s="73"/>
      <c r="M5" s="73"/>
      <c r="N5" s="73"/>
      <c r="P5"/>
      <c r="Q5"/>
      <c r="R5"/>
      <c r="S5"/>
      <c r="T5"/>
      <c r="U5"/>
      <c r="V5"/>
      <c r="W5"/>
      <c r="X5"/>
      <c r="Y5"/>
      <c r="Z5"/>
    </row>
    <row r="6" spans="1:26" ht="19.5" customHeight="1" thickBot="1">
      <c r="A6" s="56" t="s">
        <v>4</v>
      </c>
      <c r="B6" s="57" t="s">
        <v>5</v>
      </c>
      <c r="C6" s="58" t="s">
        <v>6</v>
      </c>
      <c r="D6" s="85" t="s">
        <v>523</v>
      </c>
      <c r="E6" s="123"/>
      <c r="F6" s="73"/>
      <c r="G6" s="73"/>
      <c r="H6" s="73"/>
      <c r="I6" s="73"/>
      <c r="J6" s="7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9.5" customHeight="1">
      <c r="A7" s="29" t="s">
        <v>9</v>
      </c>
      <c r="B7" s="15" t="s">
        <v>346</v>
      </c>
      <c r="C7" s="55" t="s">
        <v>347</v>
      </c>
      <c r="D7" s="118">
        <v>20500000</v>
      </c>
      <c r="E7" s="75"/>
      <c r="F7" s="72"/>
      <c r="G7" s="72"/>
      <c r="H7" s="72"/>
      <c r="I7" s="72"/>
      <c r="J7" s="7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9.5" customHeight="1">
      <c r="A8" s="8" t="s">
        <v>9</v>
      </c>
      <c r="B8" s="9" t="s">
        <v>348</v>
      </c>
      <c r="C8" s="34" t="s">
        <v>349</v>
      </c>
      <c r="D8" s="119">
        <v>500000</v>
      </c>
      <c r="E8" s="75"/>
      <c r="F8" s="72"/>
      <c r="G8" s="72"/>
      <c r="H8" s="72"/>
      <c r="I8" s="72"/>
      <c r="J8" s="7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9.5" customHeight="1">
      <c r="A9" s="8" t="s">
        <v>9</v>
      </c>
      <c r="B9" s="9" t="s">
        <v>350</v>
      </c>
      <c r="C9" s="34" t="s">
        <v>351</v>
      </c>
      <c r="D9" s="119">
        <v>1600000</v>
      </c>
      <c r="E9" s="75"/>
      <c r="F9" s="72"/>
      <c r="G9" s="72"/>
      <c r="H9" s="72"/>
      <c r="I9" s="72"/>
      <c r="J9" s="7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>
      <c r="A10" s="8" t="s">
        <v>9</v>
      </c>
      <c r="B10" s="9" t="s">
        <v>352</v>
      </c>
      <c r="C10" s="34" t="s">
        <v>353</v>
      </c>
      <c r="D10" s="119">
        <v>17900000</v>
      </c>
      <c r="E10" s="75"/>
      <c r="F10" s="72"/>
      <c r="G10" s="72"/>
      <c r="H10" s="72"/>
      <c r="I10" s="72"/>
      <c r="J10" s="7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9.5" customHeight="1">
      <c r="A11" s="8" t="s">
        <v>9</v>
      </c>
      <c r="B11" s="9" t="s">
        <v>355</v>
      </c>
      <c r="C11" s="34" t="s">
        <v>356</v>
      </c>
      <c r="D11" s="119">
        <v>4000000</v>
      </c>
      <c r="E11" s="75"/>
      <c r="F11" s="72"/>
      <c r="G11" s="72"/>
      <c r="H11" s="72"/>
      <c r="I11" s="72"/>
      <c r="J11" s="7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9.5" customHeight="1">
      <c r="A12" s="8" t="s">
        <v>9</v>
      </c>
      <c r="B12" s="9" t="s">
        <v>357</v>
      </c>
      <c r="C12" s="34" t="s">
        <v>358</v>
      </c>
      <c r="D12" s="119">
        <v>35000000</v>
      </c>
      <c r="E12" s="75"/>
      <c r="F12" s="72"/>
      <c r="G12" s="72"/>
      <c r="H12" s="72"/>
      <c r="I12" s="72"/>
      <c r="J12" s="7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9.5" customHeight="1">
      <c r="A13" s="8" t="s">
        <v>12</v>
      </c>
      <c r="B13" s="9" t="s">
        <v>359</v>
      </c>
      <c r="C13" s="34" t="s">
        <v>501</v>
      </c>
      <c r="D13" s="119">
        <v>70000</v>
      </c>
      <c r="E13" s="75"/>
      <c r="F13" s="72"/>
      <c r="G13" s="72"/>
      <c r="H13" s="72"/>
      <c r="I13" s="72"/>
      <c r="J13" s="7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9.5" customHeight="1">
      <c r="A14" s="8" t="s">
        <v>12</v>
      </c>
      <c r="B14" s="9" t="s">
        <v>500</v>
      </c>
      <c r="C14" s="34" t="s">
        <v>502</v>
      </c>
      <c r="D14" s="119">
        <v>1000</v>
      </c>
      <c r="E14" s="75"/>
      <c r="F14" s="72"/>
      <c r="G14" s="72"/>
      <c r="H14" s="72"/>
      <c r="I14" s="72"/>
      <c r="J14" s="7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9.5" customHeight="1">
      <c r="A15" s="8" t="s">
        <v>12</v>
      </c>
      <c r="B15" s="9" t="s">
        <v>497</v>
      </c>
      <c r="C15" s="34" t="s">
        <v>360</v>
      </c>
      <c r="D15" s="119">
        <v>2900000</v>
      </c>
      <c r="E15" s="75"/>
      <c r="F15" s="72"/>
      <c r="G15" s="72"/>
      <c r="H15" s="72"/>
      <c r="I15" s="72"/>
      <c r="J15" s="7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9.5" customHeight="1">
      <c r="A16" s="8" t="s">
        <v>9</v>
      </c>
      <c r="B16" s="9" t="s">
        <v>361</v>
      </c>
      <c r="C16" s="34" t="s">
        <v>362</v>
      </c>
      <c r="D16" s="119">
        <v>250000</v>
      </c>
      <c r="E16" s="75"/>
      <c r="F16" s="72"/>
      <c r="G16" s="72"/>
      <c r="H16" s="72"/>
      <c r="I16" s="72"/>
      <c r="J16" s="7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9.5" customHeight="1">
      <c r="A17" s="8" t="s">
        <v>9</v>
      </c>
      <c r="B17" s="9" t="s">
        <v>363</v>
      </c>
      <c r="C17" s="34" t="s">
        <v>364</v>
      </c>
      <c r="D17" s="119">
        <v>20000</v>
      </c>
      <c r="E17" s="75"/>
      <c r="F17" s="72"/>
      <c r="G17" s="72"/>
      <c r="H17" s="72"/>
      <c r="I17" s="72"/>
      <c r="J17" s="7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9.5" customHeight="1">
      <c r="A18" s="8" t="s">
        <v>9</v>
      </c>
      <c r="B18" s="9" t="s">
        <v>365</v>
      </c>
      <c r="C18" s="34" t="s">
        <v>366</v>
      </c>
      <c r="D18" s="119">
        <v>20000</v>
      </c>
      <c r="E18" s="75"/>
      <c r="F18" s="72"/>
      <c r="G18" s="72"/>
      <c r="H18" s="72"/>
      <c r="I18" s="72"/>
      <c r="J18" s="7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9.5" customHeight="1">
      <c r="A19" s="8" t="s">
        <v>9</v>
      </c>
      <c r="B19" s="9" t="s">
        <v>367</v>
      </c>
      <c r="C19" s="34" t="s">
        <v>368</v>
      </c>
      <c r="D19" s="119">
        <v>60000</v>
      </c>
      <c r="E19" s="75"/>
      <c r="F19" s="72"/>
      <c r="G19" s="72"/>
      <c r="H19" s="72"/>
      <c r="I19" s="72"/>
      <c r="J19" s="7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9.5" customHeight="1">
      <c r="A20" s="8" t="s">
        <v>9</v>
      </c>
      <c r="B20" s="9" t="s">
        <v>369</v>
      </c>
      <c r="C20" s="34" t="s">
        <v>370</v>
      </c>
      <c r="D20" s="119">
        <v>500000</v>
      </c>
      <c r="E20" s="75"/>
      <c r="F20" s="72"/>
      <c r="G20" s="72"/>
      <c r="H20" s="72"/>
      <c r="I20" s="72"/>
      <c r="J20" s="7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9.5" customHeight="1" hidden="1">
      <c r="A21" s="8"/>
      <c r="B21" s="9"/>
      <c r="C21" s="34"/>
      <c r="D21" s="119"/>
      <c r="E21" s="75"/>
      <c r="F21" s="72"/>
      <c r="G21" s="72"/>
      <c r="H21" s="72"/>
      <c r="I21" s="72"/>
      <c r="J21" s="7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9.5" customHeight="1">
      <c r="A22" s="8" t="s">
        <v>9</v>
      </c>
      <c r="B22" s="9" t="s">
        <v>371</v>
      </c>
      <c r="C22" s="34" t="s">
        <v>372</v>
      </c>
      <c r="D22" s="119">
        <v>1000000</v>
      </c>
      <c r="E22" s="75"/>
      <c r="F22" s="72"/>
      <c r="G22" s="72"/>
      <c r="H22" s="72"/>
      <c r="I22" s="72"/>
      <c r="J22" s="7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9.5" customHeight="1">
      <c r="A23" s="8" t="s">
        <v>9</v>
      </c>
      <c r="B23" s="9" t="s">
        <v>371</v>
      </c>
      <c r="C23" s="34" t="s">
        <v>373</v>
      </c>
      <c r="D23" s="119">
        <v>1000000</v>
      </c>
      <c r="E23" s="75"/>
      <c r="F23" s="72"/>
      <c r="G23" s="72"/>
      <c r="H23" s="72"/>
      <c r="I23" s="72"/>
      <c r="J23" s="7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9.5" customHeight="1">
      <c r="A24" s="8" t="s">
        <v>9</v>
      </c>
      <c r="B24" s="9" t="s">
        <v>371</v>
      </c>
      <c r="C24" s="34" t="s">
        <v>374</v>
      </c>
      <c r="D24" s="119">
        <v>2100000</v>
      </c>
      <c r="E24" s="75"/>
      <c r="F24" s="72"/>
      <c r="G24" s="72"/>
      <c r="H24" s="72"/>
      <c r="I24" s="72"/>
      <c r="J24" s="7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9.5" customHeight="1">
      <c r="A25" s="117" t="s">
        <v>12</v>
      </c>
      <c r="B25" s="35" t="s">
        <v>555</v>
      </c>
      <c r="C25" s="34" t="s">
        <v>556</v>
      </c>
      <c r="D25" s="119">
        <v>2750000</v>
      </c>
      <c r="E25" s="75"/>
      <c r="F25" s="72"/>
      <c r="G25" s="72"/>
      <c r="H25" s="72"/>
      <c r="I25" s="72"/>
      <c r="J25" s="7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9.5" customHeight="1" thickBot="1">
      <c r="A26" s="61" t="s">
        <v>9</v>
      </c>
      <c r="B26" s="62" t="s">
        <v>375</v>
      </c>
      <c r="C26" s="104" t="s">
        <v>376</v>
      </c>
      <c r="D26" s="120">
        <v>6500000</v>
      </c>
      <c r="E26" s="75"/>
      <c r="F26" s="72"/>
      <c r="G26" s="72"/>
      <c r="H26" s="72"/>
      <c r="I26" s="72"/>
      <c r="J26" s="7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9.5" customHeight="1" thickBot="1">
      <c r="A27" s="59"/>
      <c r="B27" s="60"/>
      <c r="C27" s="22" t="s">
        <v>433</v>
      </c>
      <c r="D27" s="147">
        <f>SUM(D7:D26)</f>
        <v>96671000</v>
      </c>
      <c r="E27" s="81"/>
      <c r="F27" s="72"/>
      <c r="G27" s="72"/>
      <c r="H27" s="72"/>
      <c r="I27" s="72"/>
      <c r="J27" s="7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9.5" customHeight="1">
      <c r="A28" s="43"/>
      <c r="B28" s="43"/>
      <c r="C28" s="27"/>
      <c r="D28" s="27"/>
      <c r="E28" s="27"/>
      <c r="F28" s="44"/>
      <c r="G28" s="24"/>
      <c r="H28" s="24"/>
      <c r="I28" s="71"/>
      <c r="J28" s="71"/>
      <c r="K28" s="72"/>
      <c r="P28"/>
      <c r="Q28"/>
      <c r="R28"/>
      <c r="S28"/>
      <c r="T28"/>
      <c r="U28"/>
      <c r="V28"/>
      <c r="W28"/>
      <c r="X28"/>
      <c r="Y28"/>
      <c r="Z28"/>
    </row>
    <row r="29" spans="1:26" ht="19.5" customHeight="1" thickBot="1">
      <c r="A29" s="45" t="s">
        <v>377</v>
      </c>
      <c r="B29" s="45"/>
      <c r="C29" s="12"/>
      <c r="D29" s="12"/>
      <c r="E29" s="12"/>
      <c r="F29" s="44"/>
      <c r="G29" s="12"/>
      <c r="H29" s="12"/>
      <c r="I29" s="48"/>
      <c r="J29" s="48"/>
      <c r="K29" s="72"/>
      <c r="P29"/>
      <c r="Q29"/>
      <c r="R29"/>
      <c r="S29"/>
      <c r="T29"/>
      <c r="U29"/>
      <c r="V29"/>
      <c r="W29"/>
      <c r="X29"/>
      <c r="Y29"/>
      <c r="Z29"/>
    </row>
    <row r="30" spans="1:26" ht="19.5" customHeight="1" thickBot="1">
      <c r="A30" s="56" t="s">
        <v>4</v>
      </c>
      <c r="B30" s="57"/>
      <c r="C30" s="122" t="s">
        <v>6</v>
      </c>
      <c r="D30" s="151"/>
      <c r="E30" s="150"/>
      <c r="F30" s="80"/>
      <c r="G30" s="72"/>
      <c r="H30" s="72"/>
      <c r="I30" s="72"/>
      <c r="J30" s="72"/>
      <c r="K30" s="7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9.5" customHeight="1">
      <c r="A31" s="13" t="s">
        <v>395</v>
      </c>
      <c r="B31" s="14"/>
      <c r="C31" s="36" t="s">
        <v>420</v>
      </c>
      <c r="D31" s="128">
        <f>E31</f>
        <v>35000</v>
      </c>
      <c r="E31" s="124">
        <v>35000</v>
      </c>
      <c r="F31" s="75"/>
      <c r="G31" s="116">
        <f>E31</f>
        <v>35000</v>
      </c>
      <c r="H31" s="72"/>
      <c r="I31" s="72"/>
      <c r="J31" s="72"/>
      <c r="K31" s="7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9.5" customHeight="1">
      <c r="A32" s="8" t="s">
        <v>378</v>
      </c>
      <c r="B32" s="9"/>
      <c r="C32" s="34" t="s">
        <v>379</v>
      </c>
      <c r="D32" s="129">
        <f>E32</f>
        <v>30000</v>
      </c>
      <c r="E32" s="125">
        <v>30000</v>
      </c>
      <c r="F32" s="75"/>
      <c r="G32" s="116">
        <f>E32</f>
        <v>30000</v>
      </c>
      <c r="H32" s="72"/>
      <c r="I32" s="72"/>
      <c r="J32" s="72"/>
      <c r="K32" s="7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6.5" customHeight="1" hidden="1">
      <c r="A33" s="130" t="s">
        <v>559</v>
      </c>
      <c r="B33" s="9"/>
      <c r="C33" s="112" t="s">
        <v>560</v>
      </c>
      <c r="D33" s="131"/>
      <c r="E33" s="125">
        <v>35000</v>
      </c>
      <c r="F33" s="75"/>
      <c r="G33" s="72"/>
      <c r="H33" s="72"/>
      <c r="I33" s="72"/>
      <c r="J33" s="72"/>
      <c r="K33" s="7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9.5" customHeight="1" hidden="1">
      <c r="A34" s="8" t="s">
        <v>407</v>
      </c>
      <c r="B34" s="9"/>
      <c r="C34" s="34" t="s">
        <v>408</v>
      </c>
      <c r="D34" s="129"/>
      <c r="E34" s="125">
        <v>35000</v>
      </c>
      <c r="F34" s="75"/>
      <c r="G34" s="116"/>
      <c r="H34" s="72"/>
      <c r="I34" s="72"/>
      <c r="J34" s="72"/>
      <c r="K34" s="7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9.5" customHeight="1">
      <c r="A35" s="8" t="s">
        <v>407</v>
      </c>
      <c r="B35" s="9"/>
      <c r="C35" s="34" t="s">
        <v>608</v>
      </c>
      <c r="D35" s="129">
        <f>SUM(E33:E35)</f>
        <v>120000</v>
      </c>
      <c r="E35" s="125">
        <v>50000</v>
      </c>
      <c r="F35" s="75"/>
      <c r="G35" s="116">
        <f>SUM(E33:E35)</f>
        <v>120000</v>
      </c>
      <c r="H35" s="72"/>
      <c r="I35" s="72"/>
      <c r="J35" s="72"/>
      <c r="K35" s="7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9.5" customHeight="1">
      <c r="A36" s="8" t="s">
        <v>225</v>
      </c>
      <c r="B36" s="9"/>
      <c r="C36" s="34" t="s">
        <v>381</v>
      </c>
      <c r="D36" s="129">
        <f aca="true" t="shared" si="0" ref="D36:D43">E36</f>
        <v>480000</v>
      </c>
      <c r="E36" s="125">
        <v>480000</v>
      </c>
      <c r="F36" s="75"/>
      <c r="G36" s="116">
        <f>E36</f>
        <v>480000</v>
      </c>
      <c r="H36" s="72"/>
      <c r="I36" s="72"/>
      <c r="J36" s="72"/>
      <c r="K36" s="7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9.5" customHeight="1">
      <c r="A37" s="8" t="s">
        <v>410</v>
      </c>
      <c r="B37" s="9"/>
      <c r="C37" s="34" t="s">
        <v>498</v>
      </c>
      <c r="D37" s="129">
        <f t="shared" si="0"/>
        <v>550000</v>
      </c>
      <c r="E37" s="124">
        <v>550000</v>
      </c>
      <c r="F37" s="75"/>
      <c r="G37" s="12"/>
      <c r="H37" s="72"/>
      <c r="I37" s="72"/>
      <c r="J37" s="72"/>
      <c r="K37" s="7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9.5" customHeight="1">
      <c r="A38" s="8" t="s">
        <v>402</v>
      </c>
      <c r="B38" s="9"/>
      <c r="C38" s="34" t="s">
        <v>403</v>
      </c>
      <c r="D38" s="129">
        <f t="shared" si="0"/>
        <v>1100000</v>
      </c>
      <c r="E38" s="125">
        <v>1100000</v>
      </c>
      <c r="F38" s="75"/>
      <c r="G38" s="12"/>
      <c r="H38" s="72"/>
      <c r="I38" s="72"/>
      <c r="J38" s="72"/>
      <c r="K38" s="7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9.5" customHeight="1">
      <c r="A39" s="8" t="s">
        <v>73</v>
      </c>
      <c r="B39" s="9"/>
      <c r="C39" s="34" t="s">
        <v>382</v>
      </c>
      <c r="D39" s="129">
        <f t="shared" si="0"/>
        <v>70000</v>
      </c>
      <c r="E39" s="125">
        <v>70000</v>
      </c>
      <c r="F39" s="75"/>
      <c r="G39" s="12"/>
      <c r="H39" s="72"/>
      <c r="I39" s="72"/>
      <c r="J39" s="72"/>
      <c r="K39" s="7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9.5" customHeight="1">
      <c r="A40" s="8" t="s">
        <v>336</v>
      </c>
      <c r="B40" s="9"/>
      <c r="C40" s="34" t="s">
        <v>394</v>
      </c>
      <c r="D40" s="129">
        <f t="shared" si="0"/>
        <v>100000</v>
      </c>
      <c r="E40" s="125">
        <v>100000</v>
      </c>
      <c r="F40" s="75"/>
      <c r="G40" s="72"/>
      <c r="H40" s="72"/>
      <c r="I40" s="72"/>
      <c r="J40" s="7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9.5" customHeight="1">
      <c r="A41" s="8" t="s">
        <v>337</v>
      </c>
      <c r="B41" s="9"/>
      <c r="C41" s="34" t="s">
        <v>384</v>
      </c>
      <c r="D41" s="129">
        <f t="shared" si="0"/>
        <v>75000</v>
      </c>
      <c r="E41" s="125">
        <v>75000</v>
      </c>
      <c r="F41" s="75"/>
      <c r="G41" s="72"/>
      <c r="H41" s="72"/>
      <c r="I41" s="72"/>
      <c r="J41" s="7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9.5" customHeight="1">
      <c r="A42" s="8" t="s">
        <v>330</v>
      </c>
      <c r="B42" s="9"/>
      <c r="C42" s="34" t="s">
        <v>385</v>
      </c>
      <c r="D42" s="129">
        <f t="shared" si="0"/>
        <v>25000</v>
      </c>
      <c r="E42" s="125">
        <v>25000</v>
      </c>
      <c r="F42" s="75"/>
      <c r="G42" s="72"/>
      <c r="H42" s="72"/>
      <c r="I42" s="72"/>
      <c r="J42" s="7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9.5" customHeight="1">
      <c r="A43" s="8" t="s">
        <v>159</v>
      </c>
      <c r="B43" s="9"/>
      <c r="C43" s="34" t="s">
        <v>386</v>
      </c>
      <c r="D43" s="129">
        <f t="shared" si="0"/>
        <v>400000</v>
      </c>
      <c r="E43" s="125">
        <v>400000</v>
      </c>
      <c r="F43" s="75"/>
      <c r="G43" s="72"/>
      <c r="H43" s="72"/>
      <c r="I43" s="72"/>
      <c r="J43" s="7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9.5" customHeight="1" hidden="1">
      <c r="A44" s="8" t="s">
        <v>246</v>
      </c>
      <c r="B44" s="9"/>
      <c r="C44" s="34" t="s">
        <v>399</v>
      </c>
      <c r="D44" s="131"/>
      <c r="E44" s="124">
        <v>150000</v>
      </c>
      <c r="F44" s="75"/>
      <c r="G44" s="72"/>
      <c r="H44" s="72"/>
      <c r="I44" s="72"/>
      <c r="J44" s="7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9.5" customHeight="1">
      <c r="A45" s="8" t="s">
        <v>246</v>
      </c>
      <c r="B45" s="9"/>
      <c r="C45" s="34" t="s">
        <v>416</v>
      </c>
      <c r="D45" s="129">
        <f>SUM(E44:E45)</f>
        <v>290000</v>
      </c>
      <c r="E45" s="124">
        <v>140000</v>
      </c>
      <c r="F45" s="75"/>
      <c r="G45" s="72"/>
      <c r="H45" s="72"/>
      <c r="I45" s="72"/>
      <c r="J45" s="7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9.5" customHeight="1">
      <c r="A46" s="8" t="s">
        <v>249</v>
      </c>
      <c r="B46" s="9"/>
      <c r="C46" s="34" t="s">
        <v>400</v>
      </c>
      <c r="D46" s="129">
        <f>E46</f>
        <v>4500000</v>
      </c>
      <c r="E46" s="124">
        <v>4500000</v>
      </c>
      <c r="F46" s="75"/>
      <c r="G46" s="72"/>
      <c r="H46" s="72"/>
      <c r="I46" s="72"/>
      <c r="J46" s="72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9.5" customHeight="1" hidden="1">
      <c r="A47" s="8" t="s">
        <v>170</v>
      </c>
      <c r="B47" s="9"/>
      <c r="C47" s="34" t="s">
        <v>388</v>
      </c>
      <c r="D47" s="131"/>
      <c r="E47" s="126">
        <v>0</v>
      </c>
      <c r="F47" s="75"/>
      <c r="G47" s="72"/>
      <c r="H47" s="72"/>
      <c r="I47" s="72"/>
      <c r="J47" s="7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9.5" customHeight="1" hidden="1">
      <c r="A48" s="8" t="s">
        <v>191</v>
      </c>
      <c r="B48" s="9"/>
      <c r="C48" s="34" t="s">
        <v>387</v>
      </c>
      <c r="D48" s="129"/>
      <c r="E48" s="124">
        <v>35000</v>
      </c>
      <c r="F48" s="75"/>
      <c r="G48" s="72"/>
      <c r="H48" s="72"/>
      <c r="I48" s="72"/>
      <c r="J48" s="72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9.5" customHeight="1" hidden="1">
      <c r="A49" s="8" t="s">
        <v>191</v>
      </c>
      <c r="B49" s="9"/>
      <c r="C49" s="34" t="s">
        <v>396</v>
      </c>
      <c r="D49" s="131"/>
      <c r="E49" s="125">
        <v>200000</v>
      </c>
      <c r="F49" s="75"/>
      <c r="G49" s="72"/>
      <c r="H49" s="72"/>
      <c r="I49" s="72"/>
      <c r="J49" s="72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9.5" customHeight="1" hidden="1">
      <c r="A50" s="8" t="s">
        <v>191</v>
      </c>
      <c r="B50" s="9"/>
      <c r="C50" s="34" t="s">
        <v>397</v>
      </c>
      <c r="D50" s="131"/>
      <c r="E50" s="125">
        <v>2000000</v>
      </c>
      <c r="F50" s="75"/>
      <c r="G50" s="72"/>
      <c r="H50" s="72"/>
      <c r="I50" s="72"/>
      <c r="J50" s="72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9.5" customHeight="1">
      <c r="A51" s="8" t="s">
        <v>191</v>
      </c>
      <c r="B51" s="9"/>
      <c r="C51" s="34" t="s">
        <v>558</v>
      </c>
      <c r="D51" s="129">
        <f>SUM(E47:E51)</f>
        <v>2335000</v>
      </c>
      <c r="E51" s="125">
        <v>100000</v>
      </c>
      <c r="F51" s="75"/>
      <c r="G51" s="72"/>
      <c r="H51" s="72"/>
      <c r="I51" s="72"/>
      <c r="J51" s="72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9.5" customHeight="1">
      <c r="A52" s="8" t="s">
        <v>563</v>
      </c>
      <c r="B52" s="9"/>
      <c r="C52" s="34" t="s">
        <v>564</v>
      </c>
      <c r="D52" s="129">
        <f>E52</f>
        <v>15000</v>
      </c>
      <c r="E52" s="125">
        <v>15000</v>
      </c>
      <c r="F52" s="75"/>
      <c r="G52" s="72"/>
      <c r="H52" s="72"/>
      <c r="I52" s="72"/>
      <c r="J52" s="7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9.5" customHeight="1">
      <c r="A53" s="8" t="s">
        <v>417</v>
      </c>
      <c r="B53" s="9"/>
      <c r="C53" s="34" t="s">
        <v>418</v>
      </c>
      <c r="D53" s="129">
        <f>E53</f>
        <v>600000</v>
      </c>
      <c r="E53" s="125">
        <v>600000</v>
      </c>
      <c r="F53" s="75"/>
      <c r="G53" s="72"/>
      <c r="H53" s="72"/>
      <c r="I53" s="72"/>
      <c r="J53" s="72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9.5" customHeight="1">
      <c r="A54" s="8" t="s">
        <v>411</v>
      </c>
      <c r="B54" s="9"/>
      <c r="C54" s="34" t="s">
        <v>412</v>
      </c>
      <c r="D54" s="129">
        <f>E54</f>
        <v>20000</v>
      </c>
      <c r="E54" s="125">
        <v>20000</v>
      </c>
      <c r="F54" s="75"/>
      <c r="G54" s="72"/>
      <c r="H54" s="72"/>
      <c r="I54" s="72"/>
      <c r="J54" s="72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9.5" customHeight="1">
      <c r="A55" s="8" t="s">
        <v>118</v>
      </c>
      <c r="B55" s="9"/>
      <c r="C55" s="34" t="s">
        <v>389</v>
      </c>
      <c r="D55" s="129">
        <f>E55</f>
        <v>1100000</v>
      </c>
      <c r="E55" s="125">
        <v>1100000</v>
      </c>
      <c r="F55" s="75"/>
      <c r="G55" s="72"/>
      <c r="H55" s="72"/>
      <c r="I55" s="72"/>
      <c r="J55" s="72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9.5" customHeight="1">
      <c r="A56" s="132" t="s">
        <v>140</v>
      </c>
      <c r="B56" s="9"/>
      <c r="C56" s="115" t="s">
        <v>390</v>
      </c>
      <c r="D56" s="129">
        <f>E56</f>
        <v>90000</v>
      </c>
      <c r="E56" s="125">
        <v>90000</v>
      </c>
      <c r="F56" s="75"/>
      <c r="G56" s="72"/>
      <c r="H56" s="72"/>
      <c r="I56" s="72"/>
      <c r="J56" s="7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9.5" customHeight="1" hidden="1">
      <c r="A57" s="8" t="s">
        <v>15</v>
      </c>
      <c r="B57" s="9"/>
      <c r="C57" s="34" t="s">
        <v>404</v>
      </c>
      <c r="D57" s="131"/>
      <c r="E57" s="125">
        <v>4000</v>
      </c>
      <c r="F57" s="75"/>
      <c r="G57" s="72"/>
      <c r="H57" s="72"/>
      <c r="I57" s="72"/>
      <c r="J57" s="7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9.5" customHeight="1" hidden="1">
      <c r="A58" s="8" t="s">
        <v>15</v>
      </c>
      <c r="B58" s="9"/>
      <c r="C58" s="34" t="s">
        <v>413</v>
      </c>
      <c r="D58" s="129"/>
      <c r="E58" s="125">
        <v>20000</v>
      </c>
      <c r="F58" s="75"/>
      <c r="G58" s="72"/>
      <c r="H58" s="72"/>
      <c r="I58" s="72"/>
      <c r="J58" s="72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9.5" customHeight="1">
      <c r="A59" s="8" t="s">
        <v>15</v>
      </c>
      <c r="B59" s="9"/>
      <c r="C59" s="34" t="s">
        <v>414</v>
      </c>
      <c r="D59" s="129">
        <f>SUM(E57:E59)</f>
        <v>34000</v>
      </c>
      <c r="E59" s="125">
        <v>10000</v>
      </c>
      <c r="F59" s="75"/>
      <c r="G59" s="72"/>
      <c r="H59" s="72"/>
      <c r="I59" s="72"/>
      <c r="J59" s="7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9.5" customHeight="1" hidden="1">
      <c r="A60" s="8" t="s">
        <v>283</v>
      </c>
      <c r="B60" s="9"/>
      <c r="C60" s="34" t="s">
        <v>561</v>
      </c>
      <c r="D60" s="131"/>
      <c r="E60" s="125">
        <v>45000</v>
      </c>
      <c r="F60" s="75"/>
      <c r="G60" s="12"/>
      <c r="H60" s="72"/>
      <c r="I60" s="72"/>
      <c r="J60" s="72"/>
      <c r="K60" s="72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9.5" customHeight="1" hidden="1">
      <c r="A61" s="8" t="s">
        <v>198</v>
      </c>
      <c r="B61" s="9"/>
      <c r="C61" s="34" t="s">
        <v>391</v>
      </c>
      <c r="D61" s="131"/>
      <c r="E61" s="125">
        <v>20000</v>
      </c>
      <c r="F61" s="75"/>
      <c r="G61" s="42"/>
      <c r="H61" s="72"/>
      <c r="I61" s="72"/>
      <c r="J61" s="72"/>
      <c r="K61" s="72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9.5" customHeight="1" hidden="1">
      <c r="A62" s="8" t="s">
        <v>198</v>
      </c>
      <c r="B62" s="9"/>
      <c r="C62" s="34" t="s">
        <v>392</v>
      </c>
      <c r="D62" s="131"/>
      <c r="E62" s="125">
        <v>35000</v>
      </c>
      <c r="F62" s="75"/>
      <c r="G62" s="12"/>
      <c r="H62" s="72"/>
      <c r="I62" s="72"/>
      <c r="J62" s="72"/>
      <c r="K62" s="7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9.5" customHeight="1">
      <c r="A63" s="8" t="s">
        <v>198</v>
      </c>
      <c r="B63" s="9"/>
      <c r="C63" s="34" t="s">
        <v>415</v>
      </c>
      <c r="D63" s="129">
        <f>SUM(E60:E63)</f>
        <v>110000</v>
      </c>
      <c r="E63" s="125">
        <v>10000</v>
      </c>
      <c r="F63" s="75"/>
      <c r="G63" s="12"/>
      <c r="H63" s="72"/>
      <c r="I63" s="72"/>
      <c r="J63" s="72"/>
      <c r="K63" s="72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9.5" customHeight="1" hidden="1">
      <c r="A64" s="8" t="s">
        <v>312</v>
      </c>
      <c r="B64" s="9"/>
      <c r="C64" s="34" t="s">
        <v>405</v>
      </c>
      <c r="D64" s="131"/>
      <c r="E64" s="125">
        <v>9000</v>
      </c>
      <c r="F64" s="75"/>
      <c r="G64" s="12"/>
      <c r="H64" s="72"/>
      <c r="I64" s="72"/>
      <c r="J64" s="72"/>
      <c r="K64" s="72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9.5" customHeight="1" thickBot="1">
      <c r="A65" s="30" t="s">
        <v>312</v>
      </c>
      <c r="B65" s="31"/>
      <c r="C65" s="133" t="s">
        <v>406</v>
      </c>
      <c r="D65" s="134">
        <f>SUM(E64:E65)</f>
        <v>324000</v>
      </c>
      <c r="E65" s="127">
        <v>315000</v>
      </c>
      <c r="F65" s="75"/>
      <c r="G65" s="12"/>
      <c r="H65" s="72"/>
      <c r="I65" s="72"/>
      <c r="J65" s="72"/>
      <c r="K65" s="72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9.5" customHeight="1" thickBot="1">
      <c r="A66" s="59"/>
      <c r="B66" s="60"/>
      <c r="C66" s="22" t="s">
        <v>434</v>
      </c>
      <c r="D66" s="137">
        <f>SUM(D31:D65)</f>
        <v>12403000</v>
      </c>
      <c r="E66" s="87">
        <f>SUM(E31:E65)</f>
        <v>12403000</v>
      </c>
      <c r="F66" s="81"/>
      <c r="G66" s="12"/>
      <c r="H66" s="72"/>
      <c r="I66" s="72"/>
      <c r="J66" s="72"/>
      <c r="K66" s="7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9.5" customHeight="1">
      <c r="A67" s="12"/>
      <c r="B67" s="12"/>
      <c r="C67" s="12"/>
      <c r="D67" s="20"/>
      <c r="E67" s="12"/>
      <c r="F67" s="28"/>
      <c r="G67" s="12"/>
      <c r="H67" s="12"/>
      <c r="I67" s="48"/>
      <c r="J67" s="48"/>
      <c r="K67" s="72"/>
      <c r="P67"/>
      <c r="Q67"/>
      <c r="R67"/>
      <c r="S67"/>
      <c r="T67"/>
      <c r="U67"/>
      <c r="V67"/>
      <c r="W67"/>
      <c r="X67"/>
      <c r="Y67"/>
      <c r="Z67"/>
    </row>
    <row r="68" spans="1:26" ht="19.5" customHeight="1" thickBot="1">
      <c r="A68" s="242" t="s">
        <v>421</v>
      </c>
      <c r="B68" s="242"/>
      <c r="C68" s="136"/>
      <c r="D68" s="20"/>
      <c r="E68" s="12"/>
      <c r="F68" s="28"/>
      <c r="G68" s="12"/>
      <c r="H68" s="12"/>
      <c r="I68" s="48"/>
      <c r="J68" s="48"/>
      <c r="K68" s="72"/>
      <c r="P68"/>
      <c r="Q68"/>
      <c r="R68"/>
      <c r="S68"/>
      <c r="T68"/>
      <c r="U68"/>
      <c r="V68"/>
      <c r="W68"/>
      <c r="X68"/>
      <c r="Y68"/>
      <c r="Z68"/>
    </row>
    <row r="69" spans="1:26" ht="19.5" customHeight="1" thickBot="1">
      <c r="A69" s="56" t="s">
        <v>4</v>
      </c>
      <c r="B69" s="57"/>
      <c r="C69" s="58" t="s">
        <v>6</v>
      </c>
      <c r="D69" s="138"/>
      <c r="E69" s="12"/>
      <c r="F69" s="28"/>
      <c r="G69" s="12"/>
      <c r="H69" s="12"/>
      <c r="I69" s="12"/>
      <c r="J69" s="12"/>
      <c r="K69" s="12"/>
      <c r="L69" s="12"/>
      <c r="M69" s="48"/>
      <c r="N69" s="80"/>
      <c r="T69"/>
      <c r="U69"/>
      <c r="V69"/>
      <c r="W69"/>
      <c r="X69"/>
      <c r="Y69"/>
      <c r="Z69"/>
    </row>
    <row r="70" spans="1:26" ht="19.5" customHeight="1">
      <c r="A70" s="8" t="s">
        <v>191</v>
      </c>
      <c r="B70" s="9"/>
      <c r="C70" s="33" t="s">
        <v>422</v>
      </c>
      <c r="D70" s="118">
        <v>450000</v>
      </c>
      <c r="E70" s="12"/>
      <c r="F70" s="28"/>
      <c r="G70" s="12"/>
      <c r="H70" s="12"/>
      <c r="I70" s="12"/>
      <c r="J70" s="12"/>
      <c r="K70" s="12"/>
      <c r="L70" s="12"/>
      <c r="M70" s="48"/>
      <c r="N70" s="75"/>
      <c r="T70"/>
      <c r="U70"/>
      <c r="V70"/>
      <c r="W70"/>
      <c r="X70"/>
      <c r="Y70"/>
      <c r="Z70"/>
    </row>
    <row r="71" spans="1:26" ht="19.5" customHeight="1" hidden="1" thickBot="1">
      <c r="A71" s="30" t="s">
        <v>191</v>
      </c>
      <c r="B71" s="31" t="s">
        <v>207</v>
      </c>
      <c r="C71" s="37" t="s">
        <v>519</v>
      </c>
      <c r="D71" s="139"/>
      <c r="E71" s="12"/>
      <c r="F71" s="28"/>
      <c r="G71" s="12"/>
      <c r="H71" s="12"/>
      <c r="I71" s="12"/>
      <c r="J71" s="12"/>
      <c r="K71" s="12"/>
      <c r="L71" s="12"/>
      <c r="M71" s="48"/>
      <c r="N71" s="75"/>
      <c r="T71"/>
      <c r="U71"/>
      <c r="V71"/>
      <c r="W71"/>
      <c r="X71"/>
      <c r="Y71"/>
      <c r="Z71"/>
    </row>
    <row r="72" spans="1:26" ht="19.5" customHeight="1" thickBot="1">
      <c r="A72" s="63"/>
      <c r="B72" s="64"/>
      <c r="C72" s="65" t="s">
        <v>433</v>
      </c>
      <c r="D72" s="140">
        <f>SUM(D70:D71)</f>
        <v>450000</v>
      </c>
      <c r="E72" s="12"/>
      <c r="F72" s="28"/>
      <c r="G72" s="12"/>
      <c r="H72" s="12"/>
      <c r="I72" s="12"/>
      <c r="J72" s="12"/>
      <c r="K72" s="12"/>
      <c r="L72" s="12"/>
      <c r="M72" s="81"/>
      <c r="S72"/>
      <c r="T72"/>
      <c r="U72"/>
      <c r="V72"/>
      <c r="W72"/>
      <c r="X72"/>
      <c r="Y72"/>
      <c r="Z72"/>
    </row>
    <row r="73" spans="1:26" ht="19.5" customHeight="1">
      <c r="A73" s="12"/>
      <c r="B73" s="12"/>
      <c r="C73" s="12"/>
      <c r="D73" s="20"/>
      <c r="E73" s="12"/>
      <c r="F73" s="28"/>
      <c r="G73" s="12"/>
      <c r="H73" s="12"/>
      <c r="I73" s="12"/>
      <c r="J73" s="48"/>
      <c r="K73" s="72"/>
      <c r="P73"/>
      <c r="Q73"/>
      <c r="R73"/>
      <c r="S73"/>
      <c r="T73"/>
      <c r="U73"/>
      <c r="V73"/>
      <c r="W73"/>
      <c r="X73"/>
      <c r="Y73"/>
      <c r="Z73"/>
    </row>
    <row r="74" spans="1:26" ht="19.5" customHeight="1" thickBot="1">
      <c r="A74" s="241" t="s">
        <v>605</v>
      </c>
      <c r="B74" s="241"/>
      <c r="C74" s="136"/>
      <c r="D74" s="20"/>
      <c r="E74" s="12"/>
      <c r="F74" s="28"/>
      <c r="G74" s="12"/>
      <c r="H74" s="12"/>
      <c r="I74" s="12"/>
      <c r="J74" s="48"/>
      <c r="K74" s="72"/>
      <c r="P74"/>
      <c r="Q74"/>
      <c r="R74"/>
      <c r="S74"/>
      <c r="T74"/>
      <c r="U74"/>
      <c r="V74"/>
      <c r="W74"/>
      <c r="X74"/>
      <c r="Y74"/>
      <c r="Z74"/>
    </row>
    <row r="75" spans="1:26" ht="19.5" customHeight="1" thickBot="1">
      <c r="A75" s="88" t="s">
        <v>4</v>
      </c>
      <c r="B75" s="89" t="s">
        <v>5</v>
      </c>
      <c r="C75" s="135" t="s">
        <v>6</v>
      </c>
      <c r="D75" s="141"/>
      <c r="E75" s="91"/>
      <c r="F75" s="72"/>
      <c r="G75" s="72"/>
      <c r="H75" s="72"/>
      <c r="I75" s="72"/>
      <c r="J75" s="72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9.5" customHeight="1">
      <c r="A76" s="29" t="s">
        <v>9</v>
      </c>
      <c r="B76" s="15" t="s">
        <v>426</v>
      </c>
      <c r="C76" s="55" t="s">
        <v>427</v>
      </c>
      <c r="D76" s="142">
        <v>17727300</v>
      </c>
      <c r="E76" s="75"/>
      <c r="F76" s="72"/>
      <c r="G76" s="72"/>
      <c r="H76" s="72"/>
      <c r="I76" s="72"/>
      <c r="J76" s="72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9.5" customHeight="1">
      <c r="A77" s="8" t="s">
        <v>12</v>
      </c>
      <c r="B77" s="9" t="s">
        <v>565</v>
      </c>
      <c r="C77" s="34" t="s">
        <v>566</v>
      </c>
      <c r="D77" s="119">
        <v>720000</v>
      </c>
      <c r="E77" s="75"/>
      <c r="F77" s="72"/>
      <c r="G77" s="72"/>
      <c r="H77" s="72"/>
      <c r="I77" s="72"/>
      <c r="J77" s="72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9.5" customHeight="1">
      <c r="A78" s="8" t="s">
        <v>12</v>
      </c>
      <c r="B78" s="9" t="s">
        <v>568</v>
      </c>
      <c r="C78" s="34" t="s">
        <v>569</v>
      </c>
      <c r="D78" s="119">
        <v>40000</v>
      </c>
      <c r="E78" s="75"/>
      <c r="F78" s="72"/>
      <c r="G78" s="72"/>
      <c r="H78" s="72"/>
      <c r="I78" s="72"/>
      <c r="J78" s="72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9.5" customHeight="1">
      <c r="A79" s="8" t="s">
        <v>12</v>
      </c>
      <c r="B79" s="9" t="s">
        <v>568</v>
      </c>
      <c r="C79" s="34" t="s">
        <v>570</v>
      </c>
      <c r="D79" s="119">
        <v>30000</v>
      </c>
      <c r="E79" s="75"/>
      <c r="F79" s="72"/>
      <c r="G79" s="72"/>
      <c r="H79" s="72"/>
      <c r="I79" s="72"/>
      <c r="J79" s="72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9.5" customHeight="1">
      <c r="A80" s="61" t="s">
        <v>12</v>
      </c>
      <c r="B80" s="62" t="s">
        <v>606</v>
      </c>
      <c r="C80" s="104" t="s">
        <v>587</v>
      </c>
      <c r="D80" s="143">
        <v>14400000</v>
      </c>
      <c r="E80" s="75"/>
      <c r="F80" s="72"/>
      <c r="G80" s="72"/>
      <c r="H80" s="72"/>
      <c r="I80" s="72"/>
      <c r="J80" s="72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9.5" customHeight="1" thickBot="1">
      <c r="A81" s="107" t="s">
        <v>301</v>
      </c>
      <c r="B81" s="108" t="s">
        <v>430</v>
      </c>
      <c r="C81" s="109" t="s">
        <v>302</v>
      </c>
      <c r="D81" s="144">
        <v>864500</v>
      </c>
      <c r="E81" s="92"/>
      <c r="F81" s="72"/>
      <c r="G81" s="72"/>
      <c r="H81" s="72"/>
      <c r="I81" s="72"/>
      <c r="J81" s="72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9.5" customHeight="1" thickBot="1">
      <c r="A82" s="66"/>
      <c r="B82" s="67"/>
      <c r="C82" s="90" t="s">
        <v>433</v>
      </c>
      <c r="D82" s="145">
        <f>SUM(D76:D81)</f>
        <v>33781800</v>
      </c>
      <c r="E82" s="47"/>
      <c r="F82" s="72"/>
      <c r="G82" s="72"/>
      <c r="H82" s="72"/>
      <c r="I82" s="72"/>
      <c r="J82" s="7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9.5" customHeight="1">
      <c r="A83" s="6"/>
      <c r="B83" s="6"/>
      <c r="C83" s="6"/>
      <c r="D83" s="21"/>
      <c r="E83" s="6"/>
      <c r="F83" s="46"/>
      <c r="G83" s="12"/>
      <c r="H83" s="38"/>
      <c r="I83" s="47"/>
      <c r="J83" s="47"/>
      <c r="K83" s="72"/>
      <c r="P83"/>
      <c r="Q83"/>
      <c r="R83"/>
      <c r="S83"/>
      <c r="T83"/>
      <c r="U83"/>
      <c r="V83"/>
      <c r="W83"/>
      <c r="X83"/>
      <c r="Y83"/>
      <c r="Z83"/>
    </row>
    <row r="84" spans="1:26" ht="19.5" customHeight="1">
      <c r="A84" s="6"/>
      <c r="B84" s="6"/>
      <c r="C84" s="6"/>
      <c r="D84" s="21"/>
      <c r="E84" s="6"/>
      <c r="F84" s="46"/>
      <c r="G84" s="12"/>
      <c r="H84" s="38"/>
      <c r="I84" s="47"/>
      <c r="J84" s="47"/>
      <c r="K84" s="72"/>
      <c r="P84"/>
      <c r="Q84"/>
      <c r="R84"/>
      <c r="S84"/>
      <c r="T84"/>
      <c r="U84"/>
      <c r="V84"/>
      <c r="W84"/>
      <c r="X84"/>
      <c r="Y84"/>
      <c r="Z84"/>
    </row>
    <row r="85" spans="1:26" ht="19.5" customHeight="1" thickBot="1">
      <c r="A85" s="6"/>
      <c r="B85" s="6"/>
      <c r="C85" s="6"/>
      <c r="D85" s="21"/>
      <c r="E85" s="6"/>
      <c r="F85" s="46"/>
      <c r="H85" s="38"/>
      <c r="I85" s="47"/>
      <c r="J85" s="47"/>
      <c r="K85" s="72"/>
      <c r="P85"/>
      <c r="Q85"/>
      <c r="R85"/>
      <c r="S85"/>
      <c r="T85"/>
      <c r="U85"/>
      <c r="V85"/>
      <c r="W85"/>
      <c r="X85"/>
      <c r="Y85"/>
      <c r="Z85"/>
    </row>
    <row r="86" spans="1:26" ht="19.5" customHeight="1" thickBot="1">
      <c r="A86" s="113" t="s">
        <v>454</v>
      </c>
      <c r="B86" s="114"/>
      <c r="C86" s="114"/>
      <c r="D86" s="146">
        <f>D27+E66+D72+D82</f>
        <v>143305800</v>
      </c>
      <c r="E86" s="82"/>
      <c r="F86" s="72"/>
      <c r="G86" s="72"/>
      <c r="H86" s="72"/>
      <c r="I86" s="72"/>
      <c r="J86" s="72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18" ht="19.5" customHeight="1">
      <c r="A87" s="12"/>
      <c r="B87" s="12"/>
      <c r="C87" s="12"/>
      <c r="D87" s="12"/>
      <c r="E87" s="12"/>
      <c r="F87" s="28"/>
      <c r="H87" s="12"/>
      <c r="I87" s="48"/>
      <c r="J87" s="48"/>
      <c r="N87" s="93"/>
      <c r="O87" s="75"/>
      <c r="P87" s="93"/>
      <c r="Q87" s="93"/>
      <c r="R87" s="93"/>
    </row>
    <row r="88" spans="1:27" ht="19.5" customHeight="1">
      <c r="A88" s="12"/>
      <c r="B88" s="12"/>
      <c r="C88" s="12"/>
      <c r="D88" s="12"/>
      <c r="E88" s="12"/>
      <c r="F88" s="28"/>
      <c r="H88" s="12"/>
      <c r="I88" s="48"/>
      <c r="J88" s="48"/>
      <c r="K88" s="75"/>
      <c r="L88" s="94"/>
      <c r="M88" s="94"/>
      <c r="N88" s="94"/>
      <c r="O88" s="75"/>
      <c r="P88" s="94"/>
      <c r="Q88" s="94"/>
      <c r="R88" s="94"/>
      <c r="S88" s="75"/>
      <c r="T88" s="94"/>
      <c r="U88" s="94"/>
      <c r="V88" s="94"/>
      <c r="W88" s="94"/>
      <c r="X88" s="94"/>
      <c r="Y88" s="94"/>
      <c r="Z88" s="94"/>
      <c r="AA88" s="95"/>
    </row>
    <row r="89" spans="1:27" ht="19.5" customHeight="1">
      <c r="A89" s="43"/>
      <c r="B89" s="43"/>
      <c r="C89" s="12"/>
      <c r="D89" s="12"/>
      <c r="E89" s="49"/>
      <c r="F89" s="28"/>
      <c r="H89" s="40"/>
      <c r="I89" s="48"/>
      <c r="J89" s="48"/>
      <c r="K89" s="75"/>
      <c r="L89" s="94"/>
      <c r="M89" s="94"/>
      <c r="N89" s="94"/>
      <c r="O89" s="75"/>
      <c r="P89" s="94"/>
      <c r="Q89" s="94"/>
      <c r="R89" s="94"/>
      <c r="S89" s="75"/>
      <c r="T89" s="94"/>
      <c r="U89" s="94"/>
      <c r="V89" s="94"/>
      <c r="W89" s="94"/>
      <c r="X89" s="94"/>
      <c r="Y89" s="94"/>
      <c r="Z89" s="94"/>
      <c r="AA89" s="95"/>
    </row>
    <row r="90" spans="1:27" ht="19.5" customHeight="1">
      <c r="A90" s="12"/>
      <c r="B90" s="237"/>
      <c r="C90" s="237"/>
      <c r="D90" s="12"/>
      <c r="E90" s="50"/>
      <c r="F90" s="28"/>
      <c r="H90" s="18"/>
      <c r="I90" s="48"/>
      <c r="J90" s="48"/>
      <c r="K90" s="71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5"/>
    </row>
    <row r="91" spans="1:11" ht="19.5" customHeight="1">
      <c r="A91" s="12"/>
      <c r="B91" s="237"/>
      <c r="C91" s="237"/>
      <c r="D91" s="12"/>
      <c r="E91" s="20"/>
      <c r="F91" s="28"/>
      <c r="H91" s="18"/>
      <c r="I91" s="48"/>
      <c r="J91" s="48"/>
      <c r="K91" s="71"/>
    </row>
    <row r="92" spans="1:11" ht="19.5" customHeight="1">
      <c r="A92" s="12"/>
      <c r="B92" s="237"/>
      <c r="C92" s="237"/>
      <c r="D92" s="12"/>
      <c r="E92" s="20"/>
      <c r="F92" s="28"/>
      <c r="H92" s="18"/>
      <c r="I92" s="48"/>
      <c r="J92" s="48"/>
      <c r="K92" s="71"/>
    </row>
    <row r="93" spans="1:11" ht="19.5" customHeight="1">
      <c r="A93" s="12"/>
      <c r="B93" s="12"/>
      <c r="C93" s="12"/>
      <c r="D93" s="12"/>
      <c r="E93" s="20"/>
      <c r="F93" s="28"/>
      <c r="H93" s="18"/>
      <c r="I93" s="48"/>
      <c r="J93" s="48"/>
      <c r="K93" s="71"/>
    </row>
    <row r="94" spans="1:11" ht="19.5" customHeight="1">
      <c r="A94" s="12"/>
      <c r="B94" s="12"/>
      <c r="C94" s="12"/>
      <c r="D94" s="12"/>
      <c r="E94" s="21"/>
      <c r="F94" s="46"/>
      <c r="H94" s="51"/>
      <c r="I94" s="47"/>
      <c r="J94" s="47"/>
      <c r="K94" s="71"/>
    </row>
    <row r="95" spans="1:11" ht="19.5" customHeight="1">
      <c r="A95" s="12"/>
      <c r="B95" s="12"/>
      <c r="C95" s="12"/>
      <c r="D95" s="12"/>
      <c r="E95" s="21"/>
      <c r="F95" s="28"/>
      <c r="H95" s="18"/>
      <c r="I95" s="48"/>
      <c r="J95" s="48"/>
      <c r="K95" s="71"/>
    </row>
    <row r="96" spans="1:11" ht="19.5" customHeight="1">
      <c r="A96" s="12"/>
      <c r="B96" s="12"/>
      <c r="C96" s="12"/>
      <c r="D96" s="12"/>
      <c r="E96" s="21"/>
      <c r="F96" s="46"/>
      <c r="H96" s="18"/>
      <c r="I96" s="48"/>
      <c r="J96" s="48"/>
      <c r="K96" s="71"/>
    </row>
    <row r="97" spans="1:11" ht="19.5" customHeight="1">
      <c r="A97" s="12"/>
      <c r="B97" s="12"/>
      <c r="C97" s="12"/>
      <c r="D97" s="12"/>
      <c r="E97" s="12"/>
      <c r="F97" s="46"/>
      <c r="H97" s="12"/>
      <c r="I97" s="48"/>
      <c r="J97" s="48"/>
      <c r="K97" s="71"/>
    </row>
    <row r="98" spans="1:11" ht="19.5" customHeight="1">
      <c r="A98" s="12"/>
      <c r="B98" s="12"/>
      <c r="C98" s="12"/>
      <c r="D98" s="12"/>
      <c r="E98" s="12"/>
      <c r="F98" s="46"/>
      <c r="H98" s="18"/>
      <c r="I98" s="48"/>
      <c r="J98" s="48"/>
      <c r="K98" s="71"/>
    </row>
    <row r="99" spans="1:11" ht="19.5" customHeight="1">
      <c r="A99" s="12"/>
      <c r="B99" s="12"/>
      <c r="C99" s="12"/>
      <c r="D99" s="12"/>
      <c r="E99" s="6"/>
      <c r="F99" s="52"/>
      <c r="H99" s="38"/>
      <c r="I99" s="47"/>
      <c r="J99" s="47"/>
      <c r="K99" s="71"/>
    </row>
    <row r="100" spans="1:11" ht="19.5" customHeight="1">
      <c r="A100" s="12"/>
      <c r="B100" s="12"/>
      <c r="C100" s="12"/>
      <c r="D100" s="12"/>
      <c r="E100" s="12"/>
      <c r="F100" s="53"/>
      <c r="H100" s="54"/>
      <c r="I100" s="48"/>
      <c r="J100" s="48"/>
      <c r="K100" s="71"/>
    </row>
    <row r="101" spans="1:11" ht="19.5" customHeight="1">
      <c r="A101" s="12"/>
      <c r="B101" s="12"/>
      <c r="C101" s="12"/>
      <c r="D101" s="12"/>
      <c r="E101" s="12"/>
      <c r="F101" s="53"/>
      <c r="H101" s="54"/>
      <c r="I101" s="48"/>
      <c r="J101" s="48"/>
      <c r="K101" s="71"/>
    </row>
    <row r="102" spans="1:11" ht="19.5" customHeight="1">
      <c r="A102" s="12"/>
      <c r="B102" s="12"/>
      <c r="C102" s="12"/>
      <c r="D102" s="12"/>
      <c r="E102" s="12"/>
      <c r="F102" s="53"/>
      <c r="H102" s="12"/>
      <c r="I102" s="48"/>
      <c r="J102" s="48"/>
      <c r="K102" s="71"/>
    </row>
    <row r="103" spans="1:11" ht="19.5" customHeight="1">
      <c r="A103" s="12"/>
      <c r="B103" s="12"/>
      <c r="C103" s="12"/>
      <c r="D103" s="12"/>
      <c r="E103" s="12"/>
      <c r="F103" s="53"/>
      <c r="H103" s="54"/>
      <c r="I103" s="48"/>
      <c r="J103" s="48"/>
      <c r="K103" s="71"/>
    </row>
    <row r="104" spans="1:11" ht="19.5" customHeight="1">
      <c r="A104" s="12"/>
      <c r="B104" s="12"/>
      <c r="C104" s="12"/>
      <c r="D104" s="12"/>
      <c r="E104" s="12"/>
      <c r="F104" s="28"/>
      <c r="H104" s="38"/>
      <c r="I104" s="76"/>
      <c r="J104" s="76"/>
      <c r="K104" s="83"/>
    </row>
    <row r="105" spans="1:11" ht="19.5" customHeight="1">
      <c r="A105" s="12"/>
      <c r="B105" s="12"/>
      <c r="C105" s="12"/>
      <c r="D105" s="12"/>
      <c r="E105" s="12"/>
      <c r="F105" s="28"/>
      <c r="H105" s="54"/>
      <c r="I105" s="77"/>
      <c r="J105" s="77"/>
      <c r="K105" s="83"/>
    </row>
    <row r="106" spans="1:11" ht="19.5" customHeight="1">
      <c r="A106" s="12"/>
      <c r="B106" s="12"/>
      <c r="C106" s="12"/>
      <c r="D106" s="12"/>
      <c r="E106" s="12"/>
      <c r="F106" s="28"/>
      <c r="H106" s="54"/>
      <c r="I106" s="77"/>
      <c r="J106" s="77"/>
      <c r="K106" s="83"/>
    </row>
    <row r="107" spans="1:11" ht="19.5" customHeight="1">
      <c r="A107" s="12"/>
      <c r="B107" s="12"/>
      <c r="C107" s="12"/>
      <c r="D107" s="12"/>
      <c r="E107" s="12"/>
      <c r="F107" s="28"/>
      <c r="H107" s="12"/>
      <c r="I107" s="25"/>
      <c r="J107" s="25"/>
      <c r="K107" s="83"/>
    </row>
    <row r="108" spans="1:11" ht="19.5" customHeight="1">
      <c r="A108" s="12"/>
      <c r="B108" s="12"/>
      <c r="C108" s="12"/>
      <c r="D108" s="12"/>
      <c r="E108" s="12"/>
      <c r="F108" s="28"/>
      <c r="H108" s="54"/>
      <c r="I108" s="77"/>
      <c r="J108" s="77"/>
      <c r="K108" s="83"/>
    </row>
    <row r="109" spans="1:11" ht="19.5" customHeight="1">
      <c r="A109" s="12"/>
      <c r="B109" s="12"/>
      <c r="C109" s="12"/>
      <c r="D109" s="12"/>
      <c r="E109" s="12"/>
      <c r="F109" s="28"/>
      <c r="H109" s="54"/>
      <c r="I109" s="77"/>
      <c r="J109" s="77"/>
      <c r="K109" s="83"/>
    </row>
    <row r="110" spans="1:11" ht="19.5" customHeight="1">
      <c r="A110" s="12"/>
      <c r="B110" s="12"/>
      <c r="C110" s="12"/>
      <c r="D110" s="12"/>
      <c r="E110" s="12"/>
      <c r="F110" s="28"/>
      <c r="H110" s="12"/>
      <c r="I110" s="25"/>
      <c r="J110" s="25"/>
      <c r="K110" s="79"/>
    </row>
    <row r="111" spans="1:11" ht="18.75" customHeight="1">
      <c r="A111" s="12"/>
      <c r="B111" s="12"/>
      <c r="C111" s="12"/>
      <c r="D111" s="12"/>
      <c r="E111" s="12"/>
      <c r="F111" s="28"/>
      <c r="H111" s="12"/>
      <c r="I111" s="25"/>
      <c r="J111" s="25"/>
      <c r="K111" s="79"/>
    </row>
    <row r="112" spans="1:11" ht="18.75" customHeight="1">
      <c r="A112" s="12"/>
      <c r="B112" s="12"/>
      <c r="C112" s="12"/>
      <c r="D112" s="12"/>
      <c r="E112" s="12"/>
      <c r="F112" s="28"/>
      <c r="H112" s="12"/>
      <c r="I112" s="25"/>
      <c r="J112" s="25"/>
      <c r="K112" s="79"/>
    </row>
    <row r="113" spans="1:11" ht="18.75" customHeight="1">
      <c r="A113" s="12"/>
      <c r="B113" s="12"/>
      <c r="C113" s="12"/>
      <c r="D113" s="12"/>
      <c r="E113" s="12"/>
      <c r="F113" s="28"/>
      <c r="H113" s="12"/>
      <c r="I113" s="25"/>
      <c r="J113" s="25"/>
      <c r="K113" s="79"/>
    </row>
    <row r="114" spans="1:11" ht="18.75" customHeight="1">
      <c r="A114" s="12"/>
      <c r="B114" s="12"/>
      <c r="C114" s="12"/>
      <c r="D114" s="12"/>
      <c r="E114" s="12"/>
      <c r="F114" s="28"/>
      <c r="H114" s="12"/>
      <c r="I114" s="25"/>
      <c r="J114" s="25"/>
      <c r="K114" s="79"/>
    </row>
    <row r="115" spans="1:11" ht="18.75" customHeight="1">
      <c r="A115" s="12"/>
      <c r="B115" s="12"/>
      <c r="C115" s="12"/>
      <c r="D115" s="12"/>
      <c r="E115" s="12"/>
      <c r="F115" s="28"/>
      <c r="H115" s="12"/>
      <c r="I115" s="25"/>
      <c r="J115" s="25"/>
      <c r="K115" s="79"/>
    </row>
  </sheetData>
  <sheetProtection selectLockedCells="1" selectUnlockedCells="1"/>
  <mergeCells count="5">
    <mergeCell ref="A74:B74"/>
    <mergeCell ref="A68:B68"/>
    <mergeCell ref="A5:B5"/>
    <mergeCell ref="A3:D3"/>
    <mergeCell ref="A1:D1"/>
  </mergeCells>
  <printOptions/>
  <pageMargins left="0.39375" right="0.39375" top="0.9840277777777777" bottom="0.7875" header="0.5118055555555555" footer="0.5118055555555555"/>
  <pageSetup fitToHeight="0" fitToWidth="1" horizontalDpi="600" verticalDpi="600" orientation="portrait" paperSize="9" r:id="rId1"/>
  <headerFooter alignWithMargins="0">
    <oddHeader>&amp;CRozpočet Města Kostelec nad Orlicí 2018&amp;R24.11.2017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zoomScale="90" zoomScaleNormal="90" workbookViewId="0" topLeftCell="A1">
      <selection activeCell="G57" sqref="G57"/>
    </sheetView>
  </sheetViews>
  <sheetFormatPr defaultColWidth="9.00390625" defaultRowHeight="12.75"/>
  <cols>
    <col min="1" max="1" width="6.875" style="1" customWidth="1"/>
    <col min="2" max="2" width="7.375" style="1" customWidth="1"/>
    <col min="3" max="3" width="55.25390625" style="1" bestFit="1" customWidth="1"/>
    <col min="4" max="4" width="18.75390625" style="1" customWidth="1"/>
    <col min="5" max="5" width="18.125" style="2" hidden="1" customWidth="1"/>
    <col min="6" max="6" width="2.125" style="69" customWidth="1"/>
    <col min="7" max="7" width="12.125" style="69" customWidth="1"/>
    <col min="8" max="8" width="12.875" style="69" customWidth="1"/>
    <col min="9" max="9" width="19.125" style="69" bestFit="1" customWidth="1"/>
    <col min="10" max="10" width="9.25390625" style="69" customWidth="1"/>
    <col min="11" max="11" width="11.00390625" style="69" customWidth="1"/>
    <col min="12" max="12" width="11.75390625" style="69" customWidth="1"/>
    <col min="13" max="13" width="15.75390625" style="69" bestFit="1" customWidth="1"/>
    <col min="14" max="14" width="1.37890625" style="69" customWidth="1"/>
    <col min="15" max="15" width="11.75390625" style="69" customWidth="1"/>
    <col min="16" max="16" width="12.125" style="69" customWidth="1"/>
    <col min="17" max="17" width="15.75390625" style="69" bestFit="1" customWidth="1"/>
    <col min="18" max="18" width="1.875" style="69" customWidth="1"/>
    <col min="19" max="23" width="9.125" style="69" customWidth="1"/>
    <col min="24" max="16384" width="9.125" style="1" customWidth="1"/>
  </cols>
  <sheetData>
    <row r="1" spans="1:12" s="3" customFormat="1" ht="32.25" customHeight="1">
      <c r="A1" s="247" t="s">
        <v>616</v>
      </c>
      <c r="B1" s="247"/>
      <c r="C1" s="247"/>
      <c r="D1" s="247"/>
      <c r="E1" s="247"/>
      <c r="F1" s="97"/>
      <c r="G1" s="97"/>
      <c r="H1" s="97"/>
      <c r="I1" s="97"/>
      <c r="J1" s="97"/>
      <c r="K1" s="97"/>
      <c r="L1" s="97"/>
    </row>
    <row r="2" spans="13:23" ht="19.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3:23" ht="19.5" customHeight="1" thickBot="1">
      <c r="C3" s="4"/>
      <c r="D3" s="4"/>
      <c r="E3" s="98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5" s="69" customFormat="1" ht="19.5" customHeight="1" thickBot="1">
      <c r="A4" s="234" t="s">
        <v>13</v>
      </c>
      <c r="B4" s="234"/>
      <c r="C4" s="235" t="s">
        <v>6</v>
      </c>
      <c r="D4" s="236" t="s">
        <v>523</v>
      </c>
      <c r="E4" s="236" t="s">
        <v>523</v>
      </c>
    </row>
    <row r="5" spans="1:23" ht="19.5" customHeight="1">
      <c r="A5" s="14" t="s">
        <v>218</v>
      </c>
      <c r="B5" s="14"/>
      <c r="C5" s="36" t="s">
        <v>628</v>
      </c>
      <c r="D5" s="163">
        <f>E5</f>
        <v>550000</v>
      </c>
      <c r="E5" s="162">
        <v>550000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5" customHeight="1" hidden="1">
      <c r="A6" s="9" t="s">
        <v>224</v>
      </c>
      <c r="B6" s="9"/>
      <c r="C6" s="112" t="s">
        <v>594</v>
      </c>
      <c r="D6" s="112"/>
      <c r="E6" s="158">
        <v>16500000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9.5" customHeight="1" hidden="1">
      <c r="A7" s="9" t="s">
        <v>224</v>
      </c>
      <c r="B7" s="9"/>
      <c r="C7" s="112" t="s">
        <v>595</v>
      </c>
      <c r="D7" s="112"/>
      <c r="E7" s="158">
        <v>7000000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customHeight="1" hidden="1">
      <c r="A8" s="9" t="s">
        <v>224</v>
      </c>
      <c r="B8" s="9"/>
      <c r="C8" s="112" t="s">
        <v>596</v>
      </c>
      <c r="D8" s="112"/>
      <c r="E8" s="158">
        <v>2500000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9.5" customHeight="1" hidden="1">
      <c r="A9" s="9" t="s">
        <v>224</v>
      </c>
      <c r="B9" s="9"/>
      <c r="C9" s="112" t="s">
        <v>603</v>
      </c>
      <c r="D9" s="112"/>
      <c r="E9" s="158">
        <v>2500000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customHeight="1" hidden="1">
      <c r="A10" s="9" t="s">
        <v>221</v>
      </c>
      <c r="B10" s="9"/>
      <c r="C10" s="17" t="s">
        <v>222</v>
      </c>
      <c r="D10" s="17"/>
      <c r="E10" s="154">
        <v>30000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hidden="1">
      <c r="A11" s="9" t="s">
        <v>221</v>
      </c>
      <c r="B11" s="9"/>
      <c r="C11" s="17" t="s">
        <v>571</v>
      </c>
      <c r="D11" s="17"/>
      <c r="E11" s="154">
        <v>100000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hidden="1">
      <c r="A12" s="9" t="s">
        <v>221</v>
      </c>
      <c r="B12" s="9"/>
      <c r="C12" s="17" t="s">
        <v>223</v>
      </c>
      <c r="D12" s="17"/>
      <c r="E12" s="154">
        <v>50000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>
      <c r="A13" s="9" t="s">
        <v>221</v>
      </c>
      <c r="B13" s="9"/>
      <c r="C13" s="17" t="s">
        <v>650</v>
      </c>
      <c r="D13" s="164">
        <f>SUM(E6:E13)</f>
        <v>28730000</v>
      </c>
      <c r="E13" s="154">
        <v>50000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>
      <c r="A14" s="9" t="s">
        <v>225</v>
      </c>
      <c r="B14" s="9"/>
      <c r="C14" s="17" t="s">
        <v>629</v>
      </c>
      <c r="D14" s="165">
        <f>E14</f>
        <v>1500000</v>
      </c>
      <c r="E14" s="155">
        <v>1500000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>
      <c r="A15" s="9" t="s">
        <v>204</v>
      </c>
      <c r="B15" s="9"/>
      <c r="C15" s="17" t="s">
        <v>206</v>
      </c>
      <c r="D15" s="165">
        <f>E15</f>
        <v>1000000</v>
      </c>
      <c r="E15" s="155">
        <v>1000000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>
      <c r="A16" s="9" t="s">
        <v>611</v>
      </c>
      <c r="B16" s="9"/>
      <c r="C16" s="17" t="s">
        <v>260</v>
      </c>
      <c r="D16" s="165">
        <f>E16</f>
        <v>100000</v>
      </c>
      <c r="E16" s="154">
        <v>100000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.75" customHeight="1" hidden="1">
      <c r="A17" s="9" t="s">
        <v>226</v>
      </c>
      <c r="B17" s="9"/>
      <c r="C17" s="102" t="s">
        <v>540</v>
      </c>
      <c r="D17" s="102"/>
      <c r="E17" s="154">
        <v>250000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hidden="1">
      <c r="A18" s="9" t="s">
        <v>207</v>
      </c>
      <c r="B18" s="9"/>
      <c r="C18" s="17" t="s">
        <v>209</v>
      </c>
      <c r="D18" s="17"/>
      <c r="E18" s="154">
        <v>600000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>
      <c r="A19" s="9" t="s">
        <v>207</v>
      </c>
      <c r="B19" s="9"/>
      <c r="C19" s="17" t="s">
        <v>210</v>
      </c>
      <c r="D19" s="165">
        <f>SUM(E17:E19)</f>
        <v>1550000</v>
      </c>
      <c r="E19" s="154">
        <v>700000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hidden="1">
      <c r="A20" s="9" t="s">
        <v>610</v>
      </c>
      <c r="B20" s="9"/>
      <c r="C20" s="34" t="s">
        <v>541</v>
      </c>
      <c r="D20" s="34"/>
      <c r="E20" s="154">
        <v>350000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hidden="1">
      <c r="A21" s="9" t="s">
        <v>211</v>
      </c>
      <c r="B21" s="9"/>
      <c r="C21" s="17" t="s">
        <v>212</v>
      </c>
      <c r="D21" s="17"/>
      <c r="E21" s="154">
        <v>3200000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hidden="1">
      <c r="A22" s="9" t="s">
        <v>211</v>
      </c>
      <c r="B22" s="9"/>
      <c r="C22" s="34" t="s">
        <v>522</v>
      </c>
      <c r="D22" s="34"/>
      <c r="E22" s="155">
        <v>50000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>
      <c r="A23" s="9" t="s">
        <v>211</v>
      </c>
      <c r="B23" s="9"/>
      <c r="C23" s="17" t="s">
        <v>227</v>
      </c>
      <c r="D23" s="165">
        <f>SUM(E20:E23)</f>
        <v>3620000</v>
      </c>
      <c r="E23" s="154">
        <v>20000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hidden="1">
      <c r="A24" s="9" t="s">
        <v>613</v>
      </c>
      <c r="B24" s="9"/>
      <c r="C24" s="112" t="s">
        <v>598</v>
      </c>
      <c r="D24" s="112"/>
      <c r="E24" s="158">
        <v>1700000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>
      <c r="A25" s="9" t="s">
        <v>228</v>
      </c>
      <c r="B25" s="9"/>
      <c r="C25" s="17" t="s">
        <v>229</v>
      </c>
      <c r="D25" s="164">
        <f>SUM(E24:E25)</f>
        <v>2433270</v>
      </c>
      <c r="E25" s="154">
        <v>733270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hidden="1">
      <c r="A26" s="9" t="s">
        <v>230</v>
      </c>
      <c r="B26" s="9"/>
      <c r="C26" s="17" t="s">
        <v>231</v>
      </c>
      <c r="D26" s="17"/>
      <c r="E26" s="154">
        <v>100000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hidden="1">
      <c r="A27" s="9" t="s">
        <v>230</v>
      </c>
      <c r="B27" s="9"/>
      <c r="C27" s="17" t="s">
        <v>518</v>
      </c>
      <c r="D27" s="17"/>
      <c r="E27" s="155">
        <v>200000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hidden="1">
      <c r="A28" s="9" t="s">
        <v>230</v>
      </c>
      <c r="B28" s="9"/>
      <c r="C28" s="112" t="s">
        <v>597</v>
      </c>
      <c r="D28" s="112"/>
      <c r="E28" s="158">
        <v>3500000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>
      <c r="A29" s="9" t="s">
        <v>213</v>
      </c>
      <c r="B29" s="9"/>
      <c r="C29" s="34" t="s">
        <v>626</v>
      </c>
      <c r="D29" s="166">
        <f>SUM(E26:E29)</f>
        <v>5325000</v>
      </c>
      <c r="E29" s="155">
        <v>1525000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>
      <c r="A30" s="9" t="s">
        <v>232</v>
      </c>
      <c r="B30" s="9"/>
      <c r="C30" s="17" t="s">
        <v>233</v>
      </c>
      <c r="D30" s="165">
        <f>E30</f>
        <v>100000</v>
      </c>
      <c r="E30" s="154">
        <v>100000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hidden="1">
      <c r="A31" s="9" t="s">
        <v>234</v>
      </c>
      <c r="B31" s="9"/>
      <c r="C31" s="17" t="s">
        <v>472</v>
      </c>
      <c r="D31" s="17"/>
      <c r="E31" s="154">
        <v>10000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hidden="1">
      <c r="A32" s="9" t="s">
        <v>234</v>
      </c>
      <c r="B32" s="9"/>
      <c r="C32" s="17" t="s">
        <v>474</v>
      </c>
      <c r="D32" s="17"/>
      <c r="E32" s="154">
        <v>5000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hidden="1">
      <c r="A33" s="9" t="s">
        <v>234</v>
      </c>
      <c r="B33" s="9"/>
      <c r="C33" s="17" t="s">
        <v>473</v>
      </c>
      <c r="D33" s="17"/>
      <c r="E33" s="154">
        <v>1500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hidden="1">
      <c r="A34" s="9" t="s">
        <v>234</v>
      </c>
      <c r="B34" s="9"/>
      <c r="C34" s="17" t="s">
        <v>476</v>
      </c>
      <c r="D34" s="17"/>
      <c r="E34" s="154">
        <v>2500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hidden="1">
      <c r="A35" s="9" t="s">
        <v>234</v>
      </c>
      <c r="B35" s="9"/>
      <c r="C35" s="17" t="s">
        <v>235</v>
      </c>
      <c r="D35" s="17"/>
      <c r="E35" s="154">
        <v>200000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hidden="1">
      <c r="A36" s="9" t="s">
        <v>73</v>
      </c>
      <c r="B36" s="9"/>
      <c r="C36" s="17" t="s">
        <v>74</v>
      </c>
      <c r="D36" s="17"/>
      <c r="E36" s="154">
        <v>1390000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hidden="1">
      <c r="A37" s="9" t="s">
        <v>73</v>
      </c>
      <c r="B37" s="9"/>
      <c r="C37" s="17" t="s">
        <v>75</v>
      </c>
      <c r="D37" s="17"/>
      <c r="E37" s="154">
        <v>80000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hidden="1">
      <c r="A38" s="9" t="s">
        <v>73</v>
      </c>
      <c r="B38" s="9"/>
      <c r="C38" s="17" t="s">
        <v>76</v>
      </c>
      <c r="D38" s="17"/>
      <c r="E38" s="154">
        <v>367500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hidden="1">
      <c r="A39" s="9" t="s">
        <v>73</v>
      </c>
      <c r="B39" s="9"/>
      <c r="C39" s="17" t="s">
        <v>77</v>
      </c>
      <c r="D39" s="17"/>
      <c r="E39" s="154">
        <v>132300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hidden="1">
      <c r="A40" s="9" t="s">
        <v>73</v>
      </c>
      <c r="B40" s="9"/>
      <c r="C40" s="17" t="s">
        <v>78</v>
      </c>
      <c r="D40" s="17"/>
      <c r="E40" s="154">
        <v>250000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hidden="1">
      <c r="A41" s="9" t="s">
        <v>73</v>
      </c>
      <c r="B41" s="9"/>
      <c r="C41" s="17" t="s">
        <v>79</v>
      </c>
      <c r="D41" s="17"/>
      <c r="E41" s="154">
        <v>100000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hidden="1">
      <c r="A42" s="9" t="s">
        <v>73</v>
      </c>
      <c r="B42" s="9"/>
      <c r="C42" s="17" t="s">
        <v>80</v>
      </c>
      <c r="D42" s="17"/>
      <c r="E42" s="154">
        <v>10000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hidden="1">
      <c r="A43" s="9" t="s">
        <v>73</v>
      </c>
      <c r="B43" s="9"/>
      <c r="C43" s="17" t="s">
        <v>81</v>
      </c>
      <c r="D43" s="17"/>
      <c r="E43" s="154">
        <v>15000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hidden="1">
      <c r="A44" s="9" t="s">
        <v>73</v>
      </c>
      <c r="B44" s="9"/>
      <c r="C44" s="17" t="s">
        <v>82</v>
      </c>
      <c r="D44" s="17"/>
      <c r="E44" s="154">
        <v>90000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hidden="1">
      <c r="A45" s="9" t="s">
        <v>73</v>
      </c>
      <c r="B45" s="9"/>
      <c r="C45" s="17" t="s">
        <v>83</v>
      </c>
      <c r="D45" s="17"/>
      <c r="E45" s="154">
        <v>39000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9.5" customHeight="1" hidden="1">
      <c r="A46" s="9" t="s">
        <v>73</v>
      </c>
      <c r="B46" s="9"/>
      <c r="C46" s="17" t="s">
        <v>85</v>
      </c>
      <c r="D46" s="17"/>
      <c r="E46" s="154">
        <v>1000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9.5" customHeight="1" hidden="1">
      <c r="A47" s="9" t="s">
        <v>73</v>
      </c>
      <c r="B47" s="9"/>
      <c r="C47" s="17" t="s">
        <v>86</v>
      </c>
      <c r="D47" s="17"/>
      <c r="E47" s="154">
        <v>3500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9.5" customHeight="1" hidden="1">
      <c r="A48" s="9" t="s">
        <v>73</v>
      </c>
      <c r="B48" s="9"/>
      <c r="C48" s="17" t="s">
        <v>87</v>
      </c>
      <c r="D48" s="17"/>
      <c r="E48" s="154">
        <v>13000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9.5" customHeight="1" hidden="1">
      <c r="A49" s="9" t="s">
        <v>73</v>
      </c>
      <c r="B49" s="9"/>
      <c r="C49" s="17" t="s">
        <v>88</v>
      </c>
      <c r="D49" s="17"/>
      <c r="E49" s="154">
        <v>2000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 customHeight="1" hidden="1">
      <c r="A50" s="9" t="s">
        <v>73</v>
      </c>
      <c r="B50" s="9"/>
      <c r="C50" s="17" t="s">
        <v>89</v>
      </c>
      <c r="D50" s="17"/>
      <c r="E50" s="154">
        <v>90000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 customHeight="1" hidden="1">
      <c r="A51" s="9" t="s">
        <v>73</v>
      </c>
      <c r="B51" s="9"/>
      <c r="C51" s="17" t="s">
        <v>90</v>
      </c>
      <c r="D51" s="17"/>
      <c r="E51" s="154">
        <v>20000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 customHeight="1" hidden="1">
      <c r="A52" s="9" t="s">
        <v>73</v>
      </c>
      <c r="B52" s="9"/>
      <c r="C52" s="17" t="s">
        <v>92</v>
      </c>
      <c r="D52" s="17"/>
      <c r="E52" s="154">
        <v>5000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 customHeight="1" hidden="1">
      <c r="A53" s="9" t="s">
        <v>73</v>
      </c>
      <c r="B53" s="9"/>
      <c r="C53" s="17" t="s">
        <v>93</v>
      </c>
      <c r="D53" s="17"/>
      <c r="E53" s="154">
        <v>3500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 customHeight="1" hidden="1">
      <c r="A54" s="9" t="s">
        <v>73</v>
      </c>
      <c r="B54" s="9"/>
      <c r="C54" s="17" t="s">
        <v>94</v>
      </c>
      <c r="D54" s="17"/>
      <c r="E54" s="154">
        <v>3000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 customHeight="1" hidden="1">
      <c r="A55" s="9" t="s">
        <v>73</v>
      </c>
      <c r="B55" s="9"/>
      <c r="C55" s="17" t="s">
        <v>475</v>
      </c>
      <c r="D55" s="17"/>
      <c r="E55" s="154">
        <v>2500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customHeight="1">
      <c r="A56" s="9" t="s">
        <v>73</v>
      </c>
      <c r="B56" s="9"/>
      <c r="C56" s="17" t="s">
        <v>630</v>
      </c>
      <c r="D56" s="165">
        <f>SUM(E31:E56)</f>
        <v>2837800</v>
      </c>
      <c r="E56" s="154">
        <v>1500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 customHeight="1">
      <c r="A57" s="9" t="s">
        <v>335</v>
      </c>
      <c r="B57" s="9"/>
      <c r="C57" s="9" t="s">
        <v>631</v>
      </c>
      <c r="D57" s="167">
        <v>55000</v>
      </c>
      <c r="E57" s="156">
        <v>55000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 customHeight="1" hidden="1">
      <c r="A58" s="9" t="s">
        <v>615</v>
      </c>
      <c r="B58" s="9"/>
      <c r="C58" s="9" t="s">
        <v>512</v>
      </c>
      <c r="D58" s="9"/>
      <c r="E58" s="156">
        <v>180000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 customHeight="1" hidden="1">
      <c r="A59" s="9" t="s">
        <v>615</v>
      </c>
      <c r="B59" s="9"/>
      <c r="C59" s="9" t="s">
        <v>551</v>
      </c>
      <c r="D59" s="9"/>
      <c r="E59" s="156">
        <v>370000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customHeight="1" hidden="1">
      <c r="A60" s="9" t="s">
        <v>336</v>
      </c>
      <c r="B60" s="9"/>
      <c r="C60" s="9" t="s">
        <v>509</v>
      </c>
      <c r="D60" s="9"/>
      <c r="E60" s="156">
        <v>30000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 customHeight="1">
      <c r="A61" s="9" t="s">
        <v>336</v>
      </c>
      <c r="B61" s="9"/>
      <c r="C61" s="9" t="s">
        <v>627</v>
      </c>
      <c r="D61" s="170">
        <f>SUM(E58:E61)</f>
        <v>595000</v>
      </c>
      <c r="E61" s="156">
        <v>15000</v>
      </c>
      <c r="G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 customHeight="1" hidden="1">
      <c r="A62" s="9" t="s">
        <v>236</v>
      </c>
      <c r="B62" s="9"/>
      <c r="C62" s="17" t="s">
        <v>237</v>
      </c>
      <c r="D62" s="168"/>
      <c r="E62" s="154">
        <v>50000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 customHeight="1" hidden="1">
      <c r="A63" s="9" t="s">
        <v>236</v>
      </c>
      <c r="B63" s="9"/>
      <c r="C63" s="17" t="s">
        <v>585</v>
      </c>
      <c r="D63" s="17"/>
      <c r="E63" s="154">
        <v>150000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>
      <c r="A64" s="9" t="s">
        <v>236</v>
      </c>
      <c r="B64" s="9"/>
      <c r="C64" s="112" t="s">
        <v>578</v>
      </c>
      <c r="D64" s="170">
        <f>SUM(E62:E64)</f>
        <v>1200000</v>
      </c>
      <c r="E64" s="158">
        <v>1000000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 customHeight="1" hidden="1">
      <c r="A65" s="9" t="s">
        <v>508</v>
      </c>
      <c r="B65" s="9"/>
      <c r="C65" s="9" t="s">
        <v>511</v>
      </c>
      <c r="D65" s="9"/>
      <c r="E65" s="156">
        <v>450000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 customHeight="1">
      <c r="A66" s="9" t="s">
        <v>508</v>
      </c>
      <c r="B66" s="9"/>
      <c r="C66" s="9" t="s">
        <v>321</v>
      </c>
      <c r="D66" s="170">
        <f>SUM(E65:E66)</f>
        <v>510000</v>
      </c>
      <c r="E66" s="156">
        <v>60000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25.5" customHeight="1" hidden="1">
      <c r="A67" s="9" t="s">
        <v>287</v>
      </c>
      <c r="B67" s="9"/>
      <c r="C67" s="34" t="s">
        <v>529</v>
      </c>
      <c r="D67" s="34"/>
      <c r="E67" s="155">
        <v>100000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 customHeight="1">
      <c r="A68" s="9" t="s">
        <v>215</v>
      </c>
      <c r="B68" s="9"/>
      <c r="C68" s="34" t="s">
        <v>648</v>
      </c>
      <c r="D68" s="166">
        <f>SUM(E67:E68)</f>
        <v>1600000</v>
      </c>
      <c r="E68" s="155">
        <v>1500000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 customHeight="1" hidden="1">
      <c r="A69" s="35" t="s">
        <v>507</v>
      </c>
      <c r="B69" s="35"/>
      <c r="C69" s="35" t="s">
        <v>549</v>
      </c>
      <c r="D69" s="35"/>
      <c r="E69" s="156">
        <v>486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 customHeight="1" hidden="1">
      <c r="A70" s="9" t="s">
        <v>507</v>
      </c>
      <c r="B70" s="35"/>
      <c r="C70" s="9" t="s">
        <v>323</v>
      </c>
      <c r="D70" s="9"/>
      <c r="E70" s="156">
        <v>1000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 customHeight="1" hidden="1">
      <c r="A71" s="9" t="s">
        <v>507</v>
      </c>
      <c r="B71" s="9"/>
      <c r="C71" s="9" t="s">
        <v>510</v>
      </c>
      <c r="D71" s="9"/>
      <c r="E71" s="156">
        <v>60000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 customHeight="1" hidden="1">
      <c r="A72" s="9" t="s">
        <v>330</v>
      </c>
      <c r="B72" s="9"/>
      <c r="C72" s="9" t="s">
        <v>544</v>
      </c>
      <c r="D72" s="9"/>
      <c r="E72" s="156">
        <v>150000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27.75" customHeight="1" hidden="1">
      <c r="A73" s="9" t="s">
        <v>330</v>
      </c>
      <c r="B73" s="9"/>
      <c r="C73" s="169" t="s">
        <v>545</v>
      </c>
      <c r="D73" s="9"/>
      <c r="E73" s="156">
        <v>26000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 customHeight="1" hidden="1">
      <c r="A74" s="9" t="s">
        <v>330</v>
      </c>
      <c r="B74" s="9"/>
      <c r="C74" s="9" t="s">
        <v>311</v>
      </c>
      <c r="D74" s="9"/>
      <c r="E74" s="156">
        <v>3000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 customHeight="1" hidden="1">
      <c r="A75" s="9" t="s">
        <v>330</v>
      </c>
      <c r="B75" s="9"/>
      <c r="C75" s="9" t="s">
        <v>321</v>
      </c>
      <c r="D75" s="9"/>
      <c r="E75" s="156">
        <v>2000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 customHeight="1">
      <c r="A76" s="9" t="s">
        <v>330</v>
      </c>
      <c r="B76" s="9"/>
      <c r="C76" s="9" t="s">
        <v>647</v>
      </c>
      <c r="D76" s="166">
        <f>SUM(E69:E76)</f>
        <v>287486</v>
      </c>
      <c r="E76" s="156">
        <v>45000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 customHeight="1" hidden="1">
      <c r="A77" s="9" t="s">
        <v>159</v>
      </c>
      <c r="B77" s="111"/>
      <c r="C77" s="17" t="s">
        <v>160</v>
      </c>
      <c r="D77" s="17"/>
      <c r="E77" s="154">
        <v>90000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 customHeight="1" hidden="1">
      <c r="A78" s="9" t="s">
        <v>159</v>
      </c>
      <c r="B78" s="111"/>
      <c r="C78" s="17" t="s">
        <v>161</v>
      </c>
      <c r="D78" s="17"/>
      <c r="E78" s="154">
        <v>15000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 customHeight="1" hidden="1">
      <c r="A79" s="9" t="s">
        <v>159</v>
      </c>
      <c r="B79" s="111"/>
      <c r="C79" s="17" t="s">
        <v>162</v>
      </c>
      <c r="D79" s="17"/>
      <c r="E79" s="154">
        <v>5000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 customHeight="1" hidden="1">
      <c r="A80" s="9" t="s">
        <v>159</v>
      </c>
      <c r="B80" s="111"/>
      <c r="C80" s="17" t="s">
        <v>163</v>
      </c>
      <c r="D80" s="17"/>
      <c r="E80" s="154">
        <v>15000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 customHeight="1" hidden="1">
      <c r="A81" s="9" t="s">
        <v>159</v>
      </c>
      <c r="B81" s="32"/>
      <c r="C81" s="17" t="s">
        <v>164</v>
      </c>
      <c r="D81" s="17"/>
      <c r="E81" s="155">
        <v>160000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 customHeight="1" hidden="1">
      <c r="A82" s="9" t="s">
        <v>159</v>
      </c>
      <c r="B82" s="32"/>
      <c r="C82" s="17" t="s">
        <v>165</v>
      </c>
      <c r="D82" s="17"/>
      <c r="E82" s="155">
        <v>140000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 customHeight="1" hidden="1">
      <c r="A83" s="9" t="s">
        <v>159</v>
      </c>
      <c r="B83" s="111"/>
      <c r="C83" s="17" t="s">
        <v>166</v>
      </c>
      <c r="D83" s="17"/>
      <c r="E83" s="154">
        <v>2000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 customHeight="1" hidden="1">
      <c r="A84" s="9" t="s">
        <v>159</v>
      </c>
      <c r="B84" s="111"/>
      <c r="C84" s="17" t="s">
        <v>524</v>
      </c>
      <c r="D84" s="17"/>
      <c r="E84" s="155">
        <v>5520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 customHeight="1" hidden="1">
      <c r="A85" s="9" t="s">
        <v>159</v>
      </c>
      <c r="B85" s="111"/>
      <c r="C85" s="17" t="s">
        <v>168</v>
      </c>
      <c r="D85" s="17"/>
      <c r="E85" s="154">
        <v>50000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 customHeight="1" hidden="1">
      <c r="A86" s="9" t="s">
        <v>159</v>
      </c>
      <c r="B86" s="9"/>
      <c r="C86" s="17" t="s">
        <v>589</v>
      </c>
      <c r="D86" s="17"/>
      <c r="E86" s="154">
        <v>73000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 customHeight="1" hidden="1">
      <c r="A87" s="9" t="s">
        <v>159</v>
      </c>
      <c r="B87" s="9"/>
      <c r="C87" s="112" t="s">
        <v>599</v>
      </c>
      <c r="D87" s="112"/>
      <c r="E87" s="158">
        <v>3700000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 customHeight="1" hidden="1">
      <c r="A88" s="9" t="s">
        <v>159</v>
      </c>
      <c r="B88" s="9"/>
      <c r="C88" s="112" t="s">
        <v>602</v>
      </c>
      <c r="D88" s="112"/>
      <c r="E88" s="158">
        <v>2000000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 customHeight="1" hidden="1">
      <c r="A89" s="9" t="s">
        <v>159</v>
      </c>
      <c r="B89" s="9"/>
      <c r="C89" s="112" t="s">
        <v>604</v>
      </c>
      <c r="D89" s="112"/>
      <c r="E89" s="158">
        <v>1000000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 customHeight="1" hidden="1">
      <c r="A90" s="9" t="s">
        <v>159</v>
      </c>
      <c r="B90" s="9"/>
      <c r="C90" s="17" t="s">
        <v>288</v>
      </c>
      <c r="D90" s="17"/>
      <c r="E90" s="154">
        <v>50000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 customHeight="1" hidden="1">
      <c r="A91" s="9" t="s">
        <v>238</v>
      </c>
      <c r="B91" s="9"/>
      <c r="C91" s="17" t="s">
        <v>239</v>
      </c>
      <c r="D91" s="17"/>
      <c r="E91" s="154">
        <v>80000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 customHeight="1" hidden="1">
      <c r="A92" s="9" t="s">
        <v>238</v>
      </c>
      <c r="B92" s="9"/>
      <c r="C92" s="17" t="s">
        <v>240</v>
      </c>
      <c r="D92" s="17"/>
      <c r="E92" s="154">
        <v>120000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 customHeight="1" hidden="1">
      <c r="A93" s="9" t="s">
        <v>238</v>
      </c>
      <c r="B93" s="9"/>
      <c r="C93" s="17" t="s">
        <v>241</v>
      </c>
      <c r="D93" s="17"/>
      <c r="E93" s="154">
        <v>13000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 customHeight="1" hidden="1">
      <c r="A94" s="9" t="s">
        <v>238</v>
      </c>
      <c r="B94" s="9"/>
      <c r="C94" s="17" t="s">
        <v>242</v>
      </c>
      <c r="D94" s="17"/>
      <c r="E94" s="154">
        <v>40000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 customHeight="1" hidden="1">
      <c r="A95" s="9" t="s">
        <v>238</v>
      </c>
      <c r="B95" s="9"/>
      <c r="C95" s="17" t="s">
        <v>243</v>
      </c>
      <c r="D95" s="17"/>
      <c r="E95" s="154">
        <v>300000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 customHeight="1" hidden="1">
      <c r="A96" s="9" t="s">
        <v>238</v>
      </c>
      <c r="B96" s="9"/>
      <c r="C96" s="17" t="s">
        <v>513</v>
      </c>
      <c r="D96" s="17"/>
      <c r="E96" s="154">
        <v>27000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 customHeight="1" hidden="1">
      <c r="A97" s="9" t="s">
        <v>238</v>
      </c>
      <c r="B97" s="9"/>
      <c r="C97" s="17" t="s">
        <v>514</v>
      </c>
      <c r="D97" s="17"/>
      <c r="E97" s="154">
        <v>10000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 customHeight="1">
      <c r="A98" s="9" t="s">
        <v>238</v>
      </c>
      <c r="B98" s="9"/>
      <c r="C98" s="17" t="s">
        <v>632</v>
      </c>
      <c r="D98" s="165">
        <f>SUM(E77:E98)</f>
        <v>7915520</v>
      </c>
      <c r="E98" s="154">
        <v>20000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 customHeight="1" hidden="1">
      <c r="A99" s="9" t="s">
        <v>220</v>
      </c>
      <c r="B99" s="9"/>
      <c r="C99" s="34" t="s">
        <v>542</v>
      </c>
      <c r="D99" s="34"/>
      <c r="E99" s="155">
        <v>30000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 customHeight="1" hidden="1">
      <c r="A100" s="9" t="s">
        <v>220</v>
      </c>
      <c r="B100" s="9"/>
      <c r="C100" s="17" t="s">
        <v>245</v>
      </c>
      <c r="D100" s="17"/>
      <c r="E100" s="154">
        <v>50000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 customHeight="1" hidden="1">
      <c r="A101" s="9" t="s">
        <v>220</v>
      </c>
      <c r="B101" s="9"/>
      <c r="C101" s="112" t="s">
        <v>591</v>
      </c>
      <c r="D101" s="112"/>
      <c r="E101" s="158">
        <v>16000000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 customHeight="1" hidden="1">
      <c r="A102" s="9" t="s">
        <v>220</v>
      </c>
      <c r="B102" s="9"/>
      <c r="C102" s="112" t="s">
        <v>592</v>
      </c>
      <c r="D102" s="112"/>
      <c r="E102" s="158">
        <v>29000000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 customHeight="1">
      <c r="A103" s="9" t="s">
        <v>217</v>
      </c>
      <c r="B103" s="9"/>
      <c r="C103" s="34" t="s">
        <v>633</v>
      </c>
      <c r="D103" s="166">
        <f>SUM(E99:E103)</f>
        <v>45970000</v>
      </c>
      <c r="E103" s="155">
        <v>890000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 customHeight="1" hidden="1">
      <c r="A104" s="9" t="s">
        <v>455</v>
      </c>
      <c r="B104" s="9"/>
      <c r="C104" s="17" t="s">
        <v>456</v>
      </c>
      <c r="D104" s="17"/>
      <c r="E104" s="155">
        <v>5000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 customHeight="1" hidden="1">
      <c r="A105" s="9" t="s">
        <v>455</v>
      </c>
      <c r="B105" s="9"/>
      <c r="C105" s="112" t="s">
        <v>600</v>
      </c>
      <c r="D105" s="112"/>
      <c r="E105" s="158">
        <v>1000000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 customHeight="1" hidden="1">
      <c r="A106" s="9" t="s">
        <v>96</v>
      </c>
      <c r="B106" s="9"/>
      <c r="C106" s="17" t="s">
        <v>97</v>
      </c>
      <c r="D106" s="17"/>
      <c r="E106" s="155">
        <v>60000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 customHeight="1" hidden="1">
      <c r="A107" s="9" t="s">
        <v>96</v>
      </c>
      <c r="B107" s="9"/>
      <c r="C107" s="17" t="s">
        <v>99</v>
      </c>
      <c r="D107" s="17"/>
      <c r="E107" s="155">
        <v>500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 customHeight="1" hidden="1">
      <c r="A108" s="9" t="s">
        <v>96</v>
      </c>
      <c r="B108" s="9"/>
      <c r="C108" s="17" t="s">
        <v>101</v>
      </c>
      <c r="D108" s="17"/>
      <c r="E108" s="155">
        <v>500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12" s="3" customFormat="1" ht="19.5" customHeight="1" hidden="1">
      <c r="A109" s="9" t="s">
        <v>96</v>
      </c>
      <c r="B109" s="9"/>
      <c r="C109" s="17" t="s">
        <v>102</v>
      </c>
      <c r="D109" s="17"/>
      <c r="E109" s="155">
        <v>6000</v>
      </c>
      <c r="F109" s="97"/>
      <c r="G109" s="97"/>
      <c r="H109" s="97"/>
      <c r="I109" s="97"/>
      <c r="J109" s="97"/>
      <c r="K109" s="97"/>
      <c r="L109" s="97"/>
    </row>
    <row r="110" spans="1:12" s="3" customFormat="1" ht="19.5" customHeight="1" hidden="1">
      <c r="A110" s="9" t="s">
        <v>96</v>
      </c>
      <c r="B110" s="9"/>
      <c r="C110" s="17" t="s">
        <v>103</v>
      </c>
      <c r="D110" s="17"/>
      <c r="E110" s="155">
        <v>7000</v>
      </c>
      <c r="F110" s="97"/>
      <c r="G110" s="97"/>
      <c r="H110" s="97"/>
      <c r="I110" s="97"/>
      <c r="J110" s="97"/>
      <c r="K110" s="97"/>
      <c r="L110" s="97"/>
    </row>
    <row r="111" spans="1:12" s="3" customFormat="1" ht="19.5" customHeight="1" hidden="1">
      <c r="A111" s="9" t="s">
        <v>96</v>
      </c>
      <c r="B111" s="9"/>
      <c r="C111" s="17" t="s">
        <v>104</v>
      </c>
      <c r="D111" s="17"/>
      <c r="E111" s="155">
        <v>3000</v>
      </c>
      <c r="F111" s="97"/>
      <c r="G111" s="97"/>
      <c r="H111" s="97"/>
      <c r="I111" s="97"/>
      <c r="J111" s="97"/>
      <c r="K111" s="97"/>
      <c r="L111" s="97"/>
    </row>
    <row r="112" spans="1:12" s="3" customFormat="1" ht="19.5" customHeight="1" hidden="1">
      <c r="A112" s="9" t="s">
        <v>96</v>
      </c>
      <c r="B112" s="9"/>
      <c r="C112" s="17" t="s">
        <v>106</v>
      </c>
      <c r="D112" s="17"/>
      <c r="E112" s="155">
        <v>44000</v>
      </c>
      <c r="F112" s="97"/>
      <c r="G112" s="97"/>
      <c r="H112" s="97"/>
      <c r="I112" s="97"/>
      <c r="J112" s="97"/>
      <c r="K112" s="97"/>
      <c r="L112" s="97"/>
    </row>
    <row r="113" spans="1:23" ht="19.5" customHeight="1" hidden="1">
      <c r="A113" s="9" t="s">
        <v>96</v>
      </c>
      <c r="B113" s="9"/>
      <c r="C113" s="17" t="s">
        <v>107</v>
      </c>
      <c r="D113" s="17"/>
      <c r="E113" s="155">
        <v>8000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 customHeight="1" hidden="1">
      <c r="A114" s="9" t="s">
        <v>96</v>
      </c>
      <c r="B114" s="9"/>
      <c r="C114" s="17" t="s">
        <v>108</v>
      </c>
      <c r="D114" s="17"/>
      <c r="E114" s="155">
        <v>500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 customHeight="1" hidden="1">
      <c r="A115" s="9" t="s">
        <v>96</v>
      </c>
      <c r="B115" s="9"/>
      <c r="C115" s="17" t="s">
        <v>109</v>
      </c>
      <c r="D115" s="17"/>
      <c r="E115" s="155">
        <v>4000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 customHeight="1" hidden="1">
      <c r="A116" s="9" t="s">
        <v>96</v>
      </c>
      <c r="B116" s="9"/>
      <c r="C116" s="17" t="s">
        <v>110</v>
      </c>
      <c r="D116" s="17"/>
      <c r="E116" s="155">
        <v>2000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 customHeight="1" hidden="1">
      <c r="A117" s="9" t="s">
        <v>96</v>
      </c>
      <c r="B117" s="9"/>
      <c r="C117" s="17" t="s">
        <v>112</v>
      </c>
      <c r="D117" s="17"/>
      <c r="E117" s="155">
        <v>25000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 customHeight="1" hidden="1">
      <c r="A118" s="9" t="s">
        <v>96</v>
      </c>
      <c r="B118" s="9"/>
      <c r="C118" s="17" t="s">
        <v>113</v>
      </c>
      <c r="D118" s="17"/>
      <c r="E118" s="155">
        <v>5000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 customHeight="1" hidden="1">
      <c r="A119" s="9" t="s">
        <v>96</v>
      </c>
      <c r="B119" s="9"/>
      <c r="C119" s="17" t="s">
        <v>114</v>
      </c>
      <c r="D119" s="17"/>
      <c r="E119" s="155">
        <v>500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 customHeight="1" hidden="1">
      <c r="A120" s="9" t="s">
        <v>96</v>
      </c>
      <c r="B120" s="9"/>
      <c r="C120" s="17" t="s">
        <v>115</v>
      </c>
      <c r="D120" s="17"/>
      <c r="E120" s="155">
        <v>8000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 customHeight="1">
      <c r="A121" s="9" t="s">
        <v>96</v>
      </c>
      <c r="B121" s="9"/>
      <c r="C121" s="17" t="s">
        <v>116</v>
      </c>
      <c r="D121" s="165">
        <f>SUM(E104:E121)</f>
        <v>1180000</v>
      </c>
      <c r="E121" s="155">
        <v>1000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 customHeight="1">
      <c r="A122" s="9" t="s">
        <v>341</v>
      </c>
      <c r="B122" s="9"/>
      <c r="C122" s="9" t="s">
        <v>321</v>
      </c>
      <c r="D122" s="165">
        <f>SUM(E122)</f>
        <v>50000</v>
      </c>
      <c r="E122" s="156">
        <v>50000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 customHeight="1" hidden="1">
      <c r="A123" s="9" t="s">
        <v>246</v>
      </c>
      <c r="B123" s="9"/>
      <c r="C123" s="17" t="s">
        <v>248</v>
      </c>
      <c r="D123" s="17"/>
      <c r="E123" s="154">
        <v>80000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 customHeight="1">
      <c r="A124" s="9" t="s">
        <v>246</v>
      </c>
      <c r="B124" s="9"/>
      <c r="C124" s="17" t="s">
        <v>634</v>
      </c>
      <c r="D124" s="165">
        <f>SUM(E123:E124)</f>
        <v>330000</v>
      </c>
      <c r="E124" s="154">
        <v>250000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 customHeight="1" hidden="1">
      <c r="A125" s="9" t="s">
        <v>255</v>
      </c>
      <c r="B125" s="9"/>
      <c r="C125" s="17" t="s">
        <v>590</v>
      </c>
      <c r="D125" s="17"/>
      <c r="E125" s="154">
        <v>18000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 customHeight="1" hidden="1">
      <c r="A126" s="9" t="s">
        <v>255</v>
      </c>
      <c r="B126" s="9"/>
      <c r="C126" s="17" t="s">
        <v>289</v>
      </c>
      <c r="D126" s="17"/>
      <c r="E126" s="154">
        <v>50000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 customHeight="1" hidden="1">
      <c r="A127" s="9" t="s">
        <v>249</v>
      </c>
      <c r="B127" s="9"/>
      <c r="C127" s="17" t="s">
        <v>250</v>
      </c>
      <c r="D127" s="17"/>
      <c r="E127" s="154">
        <v>50000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 customHeight="1" hidden="1">
      <c r="A128" s="9" t="s">
        <v>249</v>
      </c>
      <c r="B128" s="9"/>
      <c r="C128" s="17" t="s">
        <v>251</v>
      </c>
      <c r="D128" s="17"/>
      <c r="E128" s="154">
        <v>90000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9.5" customHeight="1" hidden="1">
      <c r="A129" s="9" t="s">
        <v>249</v>
      </c>
      <c r="B129" s="9"/>
      <c r="C129" s="17" t="s">
        <v>252</v>
      </c>
      <c r="D129" s="17"/>
      <c r="E129" s="154">
        <v>2000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9.5" customHeight="1" hidden="1">
      <c r="A130" s="9" t="s">
        <v>249</v>
      </c>
      <c r="B130" s="9"/>
      <c r="C130" s="17" t="s">
        <v>253</v>
      </c>
      <c r="D130" s="17"/>
      <c r="E130" s="154">
        <v>4000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9.5" customHeight="1" hidden="1">
      <c r="A131" s="9" t="s">
        <v>249</v>
      </c>
      <c r="B131" s="9"/>
      <c r="C131" s="17" t="s">
        <v>254</v>
      </c>
      <c r="D131" s="17"/>
      <c r="E131" s="154">
        <v>50000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9.5" customHeight="1">
      <c r="A132" s="9" t="s">
        <v>249</v>
      </c>
      <c r="B132" s="9"/>
      <c r="C132" s="17" t="s">
        <v>290</v>
      </c>
      <c r="D132" s="165">
        <f>SUM(E125:E132)</f>
        <v>624500</v>
      </c>
      <c r="E132" s="154">
        <v>360500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9.5" customHeight="1" hidden="1">
      <c r="A133" s="9" t="s">
        <v>291</v>
      </c>
      <c r="B133" s="9"/>
      <c r="C133" s="17" t="s">
        <v>293</v>
      </c>
      <c r="D133" s="17"/>
      <c r="E133" s="154">
        <v>100000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9.5" customHeight="1">
      <c r="A134" s="9" t="s">
        <v>256</v>
      </c>
      <c r="B134" s="9"/>
      <c r="C134" s="17" t="s">
        <v>635</v>
      </c>
      <c r="D134" s="165">
        <f>SUM(E133:E134)</f>
        <v>1350000</v>
      </c>
      <c r="E134" s="154">
        <v>1250000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9.5" customHeight="1" hidden="1">
      <c r="A135" s="9" t="s">
        <v>331</v>
      </c>
      <c r="B135" s="9"/>
      <c r="C135" s="70" t="s">
        <v>517</v>
      </c>
      <c r="D135" s="70"/>
      <c r="E135" s="157">
        <v>50000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9.5" customHeight="1">
      <c r="A136" s="9" t="s">
        <v>331</v>
      </c>
      <c r="B136" s="9"/>
      <c r="C136" s="9" t="s">
        <v>496</v>
      </c>
      <c r="D136" s="165">
        <f>SUM(E135:E136)</f>
        <v>70000</v>
      </c>
      <c r="E136" s="156">
        <v>20000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9.5" customHeight="1" hidden="1">
      <c r="A137" s="9" t="s">
        <v>530</v>
      </c>
      <c r="B137" s="9"/>
      <c r="C137" s="34" t="s">
        <v>521</v>
      </c>
      <c r="D137" s="34"/>
      <c r="E137" s="155">
        <v>125000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9.5" customHeight="1" hidden="1">
      <c r="A138" s="9" t="s">
        <v>530</v>
      </c>
      <c r="B138" s="9"/>
      <c r="C138" s="152" t="s">
        <v>539</v>
      </c>
      <c r="D138" s="152"/>
      <c r="E138" s="155">
        <v>20000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9.5" customHeight="1">
      <c r="A139" s="9" t="s">
        <v>530</v>
      </c>
      <c r="B139" s="9"/>
      <c r="C139" s="152" t="s">
        <v>636</v>
      </c>
      <c r="D139" s="172">
        <f>SUM(E137:E139)</f>
        <v>162000</v>
      </c>
      <c r="E139" s="155">
        <v>17000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9.5" customHeight="1" hidden="1">
      <c r="A140" s="9" t="s">
        <v>170</v>
      </c>
      <c r="B140" s="111"/>
      <c r="C140" s="16" t="s">
        <v>171</v>
      </c>
      <c r="D140" s="171"/>
      <c r="E140" s="156">
        <v>5110000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 hidden="1">
      <c r="A141" s="9" t="s">
        <v>170</v>
      </c>
      <c r="B141" s="111"/>
      <c r="C141" s="16" t="s">
        <v>172</v>
      </c>
      <c r="D141" s="16"/>
      <c r="E141" s="156">
        <v>1277500</v>
      </c>
      <c r="F14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9.5" customHeight="1" hidden="1">
      <c r="A142" s="9" t="s">
        <v>170</v>
      </c>
      <c r="B142" s="111"/>
      <c r="C142" s="16" t="s">
        <v>173</v>
      </c>
      <c r="D142" s="16"/>
      <c r="E142" s="156">
        <v>459900</v>
      </c>
      <c r="F14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9.5" customHeight="1" hidden="1">
      <c r="A143" s="9" t="s">
        <v>170</v>
      </c>
      <c r="B143" s="111"/>
      <c r="C143" s="16" t="s">
        <v>174</v>
      </c>
      <c r="D143" s="16"/>
      <c r="E143" s="156">
        <v>5000</v>
      </c>
      <c r="F14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hidden="1">
      <c r="A144" s="9" t="s">
        <v>170</v>
      </c>
      <c r="B144" s="111"/>
      <c r="C144" s="17" t="s">
        <v>175</v>
      </c>
      <c r="D144" s="17"/>
      <c r="E144" s="154">
        <v>20000</v>
      </c>
      <c r="F14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9.5" customHeight="1" hidden="1">
      <c r="A145" s="9" t="s">
        <v>170</v>
      </c>
      <c r="B145" s="111"/>
      <c r="C145" s="17" t="s">
        <v>176</v>
      </c>
      <c r="D145" s="17"/>
      <c r="E145" s="154">
        <v>50000</v>
      </c>
      <c r="F14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9.5" customHeight="1" hidden="1">
      <c r="A146" s="9" t="s">
        <v>170</v>
      </c>
      <c r="B146" s="111"/>
      <c r="C146" s="17" t="s">
        <v>177</v>
      </c>
      <c r="D146" s="17"/>
      <c r="E146" s="154">
        <v>60000</v>
      </c>
      <c r="F14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9.5" customHeight="1" hidden="1">
      <c r="A147" s="9" t="s">
        <v>170</v>
      </c>
      <c r="B147" s="111"/>
      <c r="C147" s="17" t="s">
        <v>178</v>
      </c>
      <c r="D147" s="17"/>
      <c r="E147" s="154">
        <v>300000</v>
      </c>
      <c r="F14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9.5" customHeight="1" hidden="1">
      <c r="A148" s="9" t="s">
        <v>170</v>
      </c>
      <c r="B148" s="111"/>
      <c r="C148" s="17" t="s">
        <v>179</v>
      </c>
      <c r="D148" s="17"/>
      <c r="E148" s="154">
        <v>12000</v>
      </c>
      <c r="F14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9.5" customHeight="1" hidden="1">
      <c r="A149" s="9" t="s">
        <v>170</v>
      </c>
      <c r="B149" s="111"/>
      <c r="C149" s="17" t="s">
        <v>180</v>
      </c>
      <c r="D149" s="17"/>
      <c r="E149" s="155">
        <v>110000</v>
      </c>
      <c r="F14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9.5" customHeight="1" hidden="1">
      <c r="A150" s="9" t="s">
        <v>170</v>
      </c>
      <c r="B150" s="111"/>
      <c r="C150" s="17" t="s">
        <v>181</v>
      </c>
      <c r="D150" s="17"/>
      <c r="E150" s="155">
        <v>100000</v>
      </c>
      <c r="F15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9.5" customHeight="1" hidden="1">
      <c r="A151" s="9" t="s">
        <v>170</v>
      </c>
      <c r="B151" s="111"/>
      <c r="C151" s="17" t="s">
        <v>182</v>
      </c>
      <c r="D151" s="17"/>
      <c r="E151" s="154">
        <v>400000</v>
      </c>
      <c r="F15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9.5" customHeight="1" hidden="1">
      <c r="A152" s="9" t="s">
        <v>170</v>
      </c>
      <c r="B152" s="111"/>
      <c r="C152" s="17" t="s">
        <v>482</v>
      </c>
      <c r="D152" s="17"/>
      <c r="E152" s="154">
        <v>40000</v>
      </c>
      <c r="F15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9.5" customHeight="1" hidden="1">
      <c r="A153" s="9" t="s">
        <v>170</v>
      </c>
      <c r="B153" s="111"/>
      <c r="C153" s="17" t="s">
        <v>167</v>
      </c>
      <c r="D153" s="17"/>
      <c r="E153" s="154">
        <v>30000</v>
      </c>
      <c r="F15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9.5" customHeight="1" hidden="1">
      <c r="A154" s="9" t="s">
        <v>170</v>
      </c>
      <c r="B154" s="111"/>
      <c r="C154" s="17" t="s">
        <v>183</v>
      </c>
      <c r="D154" s="17"/>
      <c r="E154" s="154">
        <v>300000</v>
      </c>
      <c r="F15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9.5" customHeight="1" hidden="1">
      <c r="A155" s="9" t="s">
        <v>170</v>
      </c>
      <c r="B155" s="111"/>
      <c r="C155" s="17" t="s">
        <v>184</v>
      </c>
      <c r="D155" s="17"/>
      <c r="E155" s="154">
        <v>62424</v>
      </c>
      <c r="F15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9.5" customHeight="1" hidden="1">
      <c r="A156" s="9" t="s">
        <v>170</v>
      </c>
      <c r="B156" s="111"/>
      <c r="C156" s="17" t="s">
        <v>185</v>
      </c>
      <c r="D156" s="17"/>
      <c r="E156" s="154">
        <v>360000</v>
      </c>
      <c r="F15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9.5" customHeight="1" hidden="1">
      <c r="A157" s="9" t="s">
        <v>170</v>
      </c>
      <c r="B157" s="111"/>
      <c r="C157" s="17" t="s">
        <v>186</v>
      </c>
      <c r="D157" s="17"/>
      <c r="E157" s="154">
        <v>1000</v>
      </c>
      <c r="F15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9.5" customHeight="1" hidden="1">
      <c r="A158" s="9" t="s">
        <v>170</v>
      </c>
      <c r="B158" s="32"/>
      <c r="C158" s="17" t="s">
        <v>187</v>
      </c>
      <c r="D158" s="17"/>
      <c r="E158" s="154">
        <v>15000</v>
      </c>
      <c r="F158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9.5" customHeight="1" hidden="1">
      <c r="A159" s="9" t="s">
        <v>170</v>
      </c>
      <c r="B159" s="111"/>
      <c r="C159" s="17" t="s">
        <v>188</v>
      </c>
      <c r="D159" s="17"/>
      <c r="E159" s="154">
        <v>50000</v>
      </c>
      <c r="F15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9.5" customHeight="1" hidden="1">
      <c r="A160" s="9" t="s">
        <v>170</v>
      </c>
      <c r="B160" s="9"/>
      <c r="C160" s="17" t="s">
        <v>257</v>
      </c>
      <c r="D160" s="17"/>
      <c r="E160" s="154">
        <v>20000</v>
      </c>
      <c r="F1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9.5" customHeight="1" hidden="1">
      <c r="A161" s="9" t="s">
        <v>170</v>
      </c>
      <c r="B161" s="161"/>
      <c r="C161" s="17" t="s">
        <v>572</v>
      </c>
      <c r="D161" s="17"/>
      <c r="E161" s="154">
        <v>2000000</v>
      </c>
      <c r="F16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9.5" customHeight="1" hidden="1">
      <c r="A162" s="9" t="s">
        <v>170</v>
      </c>
      <c r="B162" s="9"/>
      <c r="C162" s="17" t="s">
        <v>575</v>
      </c>
      <c r="D162" s="17"/>
      <c r="E162" s="155">
        <v>750000</v>
      </c>
      <c r="F16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hidden="1">
      <c r="A163" s="9" t="s">
        <v>170</v>
      </c>
      <c r="B163" s="9"/>
      <c r="C163" s="17" t="s">
        <v>269</v>
      </c>
      <c r="D163" s="17"/>
      <c r="E163" s="154">
        <v>150000</v>
      </c>
      <c r="F16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9.5" customHeight="1" hidden="1">
      <c r="A164" s="9" t="s">
        <v>191</v>
      </c>
      <c r="B164" s="9"/>
      <c r="C164" s="17" t="s">
        <v>193</v>
      </c>
      <c r="D164" s="17"/>
      <c r="E164" s="154">
        <v>40000</v>
      </c>
      <c r="F16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9.5" customHeight="1" hidden="1">
      <c r="A165" s="9" t="s">
        <v>191</v>
      </c>
      <c r="B165" s="9"/>
      <c r="C165" s="17" t="s">
        <v>258</v>
      </c>
      <c r="D165" s="17"/>
      <c r="E165" s="154">
        <v>25000</v>
      </c>
      <c r="F16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9.5" customHeight="1" hidden="1">
      <c r="A166" s="9" t="s">
        <v>191</v>
      </c>
      <c r="B166" s="9"/>
      <c r="C166" s="17" t="s">
        <v>261</v>
      </c>
      <c r="D166" s="17"/>
      <c r="E166" s="154">
        <v>1000</v>
      </c>
      <c r="F16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9.5" customHeight="1" hidden="1">
      <c r="A167" s="9" t="s">
        <v>191</v>
      </c>
      <c r="B167" s="9"/>
      <c r="C167" s="17" t="s">
        <v>263</v>
      </c>
      <c r="D167" s="17"/>
      <c r="E167" s="154">
        <v>40000</v>
      </c>
      <c r="F16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9.5" customHeight="1" hidden="1">
      <c r="A168" s="9" t="s">
        <v>191</v>
      </c>
      <c r="B168" s="9"/>
      <c r="C168" s="17" t="s">
        <v>264</v>
      </c>
      <c r="D168" s="17"/>
      <c r="E168" s="154">
        <v>40000</v>
      </c>
      <c r="F168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9.5" customHeight="1" hidden="1">
      <c r="A169" s="9" t="s">
        <v>191</v>
      </c>
      <c r="B169" s="9"/>
      <c r="C169" s="17" t="s">
        <v>265</v>
      </c>
      <c r="D169" s="17"/>
      <c r="E169" s="154">
        <v>20000</v>
      </c>
      <c r="F1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9.5" customHeight="1" hidden="1">
      <c r="A170" s="9" t="s">
        <v>191</v>
      </c>
      <c r="B170" s="9"/>
      <c r="C170" s="17" t="s">
        <v>266</v>
      </c>
      <c r="D170" s="17"/>
      <c r="E170" s="154">
        <v>350000</v>
      </c>
      <c r="F1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9.5" customHeight="1" hidden="1">
      <c r="A171" s="9" t="s">
        <v>191</v>
      </c>
      <c r="B171" s="161"/>
      <c r="C171" s="17" t="s">
        <v>573</v>
      </c>
      <c r="D171" s="17"/>
      <c r="E171" s="154">
        <v>400000</v>
      </c>
      <c r="F17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9.5" customHeight="1" hidden="1">
      <c r="A172" s="9" t="s">
        <v>191</v>
      </c>
      <c r="B172" s="9"/>
      <c r="C172" s="17" t="s">
        <v>267</v>
      </c>
      <c r="D172" s="17"/>
      <c r="E172" s="154">
        <v>10000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9.5" customHeight="1" hidden="1">
      <c r="A173" s="9" t="s">
        <v>191</v>
      </c>
      <c r="B173" s="9"/>
      <c r="C173" s="17" t="s">
        <v>268</v>
      </c>
      <c r="D173" s="17"/>
      <c r="E173" s="154">
        <v>1000000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9.5" customHeight="1">
      <c r="A174" s="9" t="s">
        <v>191</v>
      </c>
      <c r="B174" s="9"/>
      <c r="C174" s="17" t="s">
        <v>295</v>
      </c>
      <c r="D174" s="165">
        <f>SUM(E140:E174)</f>
        <v>13908824</v>
      </c>
      <c r="E174" s="154">
        <v>300000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9.5" customHeight="1" hidden="1">
      <c r="A175" s="9" t="s">
        <v>189</v>
      </c>
      <c r="B175" s="111"/>
      <c r="C175" s="17" t="s">
        <v>190</v>
      </c>
      <c r="D175" s="17"/>
      <c r="E175" s="154">
        <v>5000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9.5" customHeight="1">
      <c r="A176" s="9" t="s">
        <v>270</v>
      </c>
      <c r="B176" s="9"/>
      <c r="C176" s="17" t="s">
        <v>271</v>
      </c>
      <c r="D176" s="165">
        <f>SUM(E175:E176)</f>
        <v>70000</v>
      </c>
      <c r="E176" s="155">
        <v>65000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9.5" customHeight="1" hidden="1">
      <c r="A177" s="9" t="s">
        <v>272</v>
      </c>
      <c r="B177" s="9"/>
      <c r="C177" s="17" t="s">
        <v>273</v>
      </c>
      <c r="D177" s="17"/>
      <c r="E177" s="155">
        <v>5000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9.5" customHeight="1" hidden="1">
      <c r="A178" s="9" t="s">
        <v>274</v>
      </c>
      <c r="B178" s="9"/>
      <c r="C178" s="17" t="s">
        <v>275</v>
      </c>
      <c r="D178" s="17"/>
      <c r="E178" s="155">
        <v>450000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9.5" customHeight="1" hidden="1">
      <c r="A179" s="9" t="s">
        <v>274</v>
      </c>
      <c r="B179" s="9"/>
      <c r="C179" s="17" t="s">
        <v>276</v>
      </c>
      <c r="D179" s="17"/>
      <c r="E179" s="155">
        <v>3000000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9.5" customHeight="1">
      <c r="A180" s="9" t="s">
        <v>274</v>
      </c>
      <c r="B180" s="9"/>
      <c r="C180" s="17" t="s">
        <v>278</v>
      </c>
      <c r="D180" s="165">
        <f>SUM(E177:E180)</f>
        <v>4655000</v>
      </c>
      <c r="E180" s="155">
        <v>1200000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9.5" customHeight="1">
      <c r="A181" s="9" t="s">
        <v>483</v>
      </c>
      <c r="B181" s="111"/>
      <c r="C181" s="17" t="s">
        <v>637</v>
      </c>
      <c r="D181" s="174">
        <v>90000</v>
      </c>
      <c r="E181" s="173">
        <v>90000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9.5" customHeight="1" hidden="1">
      <c r="A182" s="9" t="s">
        <v>612</v>
      </c>
      <c r="B182" s="9"/>
      <c r="C182" s="17" t="s">
        <v>515</v>
      </c>
      <c r="D182" s="17"/>
      <c r="E182" s="155">
        <v>200000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hidden="1">
      <c r="A183" s="9" t="s">
        <v>612</v>
      </c>
      <c r="B183" s="9"/>
      <c r="C183" s="17" t="s">
        <v>576</v>
      </c>
      <c r="D183" s="17"/>
      <c r="E183" s="155">
        <v>200000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9.5" customHeight="1">
      <c r="A184" s="9" t="s">
        <v>612</v>
      </c>
      <c r="B184" s="9"/>
      <c r="C184" s="17" t="s">
        <v>516</v>
      </c>
      <c r="D184" s="165">
        <f>SUM(E182:E184)</f>
        <v>500000</v>
      </c>
      <c r="E184" s="155">
        <v>100000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9.5" customHeight="1" hidden="1">
      <c r="A185" s="9" t="s">
        <v>504</v>
      </c>
      <c r="B185" s="9"/>
      <c r="C185" s="9" t="s">
        <v>311</v>
      </c>
      <c r="D185" s="9"/>
      <c r="E185" s="156">
        <v>20000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9.5" customHeight="1" hidden="1">
      <c r="A186" s="9" t="s">
        <v>504</v>
      </c>
      <c r="B186" s="9"/>
      <c r="C186" s="9" t="s">
        <v>323</v>
      </c>
      <c r="D186" s="9"/>
      <c r="E186" s="156">
        <v>5000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9.5" customHeight="1" hidden="1">
      <c r="A187" s="9" t="s">
        <v>504</v>
      </c>
      <c r="B187" s="9"/>
      <c r="C187" s="9" t="s">
        <v>328</v>
      </c>
      <c r="D187" s="9"/>
      <c r="E187" s="156">
        <v>1000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9.5" customHeight="1" hidden="1">
      <c r="A188" s="9" t="s">
        <v>504</v>
      </c>
      <c r="B188" s="9"/>
      <c r="C188" s="9" t="s">
        <v>334</v>
      </c>
      <c r="D188" s="9"/>
      <c r="E188" s="156">
        <v>10000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9.5" customHeight="1">
      <c r="A189" s="9" t="s">
        <v>340</v>
      </c>
      <c r="B189" s="9"/>
      <c r="C189" s="9" t="s">
        <v>321</v>
      </c>
      <c r="D189" s="165">
        <f>SUM(E185:E189)</f>
        <v>70000</v>
      </c>
      <c r="E189" s="156">
        <v>34000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9.5" customHeight="1" hidden="1">
      <c r="A190" s="9" t="s">
        <v>462</v>
      </c>
      <c r="B190" s="9"/>
      <c r="C190" s="17" t="s">
        <v>467</v>
      </c>
      <c r="D190" s="17"/>
      <c r="E190" s="154">
        <v>3000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9.5" customHeight="1" hidden="1">
      <c r="A191" s="9" t="s">
        <v>462</v>
      </c>
      <c r="B191" s="9"/>
      <c r="C191" s="17" t="s">
        <v>468</v>
      </c>
      <c r="D191" s="17"/>
      <c r="E191" s="154">
        <v>3000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9.5" customHeight="1" hidden="1">
      <c r="A192" s="9" t="s">
        <v>462</v>
      </c>
      <c r="B192" s="9"/>
      <c r="C192" s="17" t="s">
        <v>526</v>
      </c>
      <c r="D192" s="17"/>
      <c r="E192" s="154">
        <v>5000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9.5" customHeight="1" hidden="1">
      <c r="A193" s="9" t="s">
        <v>462</v>
      </c>
      <c r="B193" s="9"/>
      <c r="C193" s="17" t="s">
        <v>464</v>
      </c>
      <c r="D193" s="17"/>
      <c r="E193" s="154">
        <v>30000</v>
      </c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9.5" customHeight="1" hidden="1">
      <c r="A194" s="9" t="s">
        <v>462</v>
      </c>
      <c r="B194" s="9"/>
      <c r="C194" s="17" t="s">
        <v>466</v>
      </c>
      <c r="D194" s="17"/>
      <c r="E194" s="154">
        <v>10000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9.5" customHeight="1" hidden="1">
      <c r="A195" s="9" t="s">
        <v>462</v>
      </c>
      <c r="B195" s="9"/>
      <c r="C195" s="17" t="s">
        <v>470</v>
      </c>
      <c r="D195" s="17"/>
      <c r="E195" s="154">
        <v>100000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9.5" customHeight="1" hidden="1">
      <c r="A196" s="9" t="s">
        <v>462</v>
      </c>
      <c r="B196" s="9"/>
      <c r="C196" s="112" t="s">
        <v>593</v>
      </c>
      <c r="D196" s="112"/>
      <c r="E196" s="158">
        <v>10000000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9.5" customHeight="1" hidden="1">
      <c r="A197" s="9" t="s">
        <v>118</v>
      </c>
      <c r="B197" s="9"/>
      <c r="C197" s="17" t="s">
        <v>119</v>
      </c>
      <c r="D197" s="17"/>
      <c r="E197" s="154">
        <v>3800000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9.5" customHeight="1" hidden="1">
      <c r="A198" s="9" t="s">
        <v>118</v>
      </c>
      <c r="B198" s="9"/>
      <c r="C198" s="17" t="s">
        <v>120</v>
      </c>
      <c r="D198" s="17"/>
      <c r="E198" s="154">
        <v>90000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9.5" customHeight="1" hidden="1">
      <c r="A199" s="9" t="s">
        <v>118</v>
      </c>
      <c r="B199" s="9"/>
      <c r="C199" s="17" t="s">
        <v>121</v>
      </c>
      <c r="D199" s="17"/>
      <c r="E199" s="154">
        <v>950000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9.5" customHeight="1" hidden="1">
      <c r="A200" s="9" t="s">
        <v>118</v>
      </c>
      <c r="B200" s="9"/>
      <c r="C200" s="17" t="s">
        <v>122</v>
      </c>
      <c r="D200" s="17"/>
      <c r="E200" s="154">
        <v>342000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29.25" customHeight="1" hidden="1">
      <c r="A201" s="9" t="s">
        <v>118</v>
      </c>
      <c r="B201" s="9"/>
      <c r="C201" s="17" t="s">
        <v>123</v>
      </c>
      <c r="D201" s="17"/>
      <c r="E201" s="154">
        <v>3000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9.5" customHeight="1" hidden="1">
      <c r="A202" s="9" t="s">
        <v>118</v>
      </c>
      <c r="B202" s="9"/>
      <c r="C202" s="17" t="s">
        <v>124</v>
      </c>
      <c r="D202" s="17"/>
      <c r="E202" s="154">
        <v>30000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9.5" customHeight="1" hidden="1">
      <c r="A203" s="9" t="s">
        <v>118</v>
      </c>
      <c r="B203" s="9"/>
      <c r="C203" s="17" t="s">
        <v>125</v>
      </c>
      <c r="D203" s="17"/>
      <c r="E203" s="154">
        <v>100000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hidden="1">
      <c r="A204" s="9" t="s">
        <v>118</v>
      </c>
      <c r="B204" s="9"/>
      <c r="C204" s="17" t="s">
        <v>126</v>
      </c>
      <c r="D204" s="17"/>
      <c r="E204" s="154">
        <v>60000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9.5" customHeight="1" hidden="1">
      <c r="A205" s="9" t="s">
        <v>118</v>
      </c>
      <c r="B205" s="9"/>
      <c r="C205" s="17" t="s">
        <v>127</v>
      </c>
      <c r="D205" s="17"/>
      <c r="E205" s="154">
        <v>25000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9.5" customHeight="1" hidden="1">
      <c r="A206" s="9" t="s">
        <v>118</v>
      </c>
      <c r="B206" s="9"/>
      <c r="C206" s="17" t="s">
        <v>128</v>
      </c>
      <c r="D206" s="17"/>
      <c r="E206" s="154">
        <v>220000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9.5" customHeight="1" hidden="1">
      <c r="A207" s="9" t="s">
        <v>118</v>
      </c>
      <c r="B207" s="9"/>
      <c r="C207" s="17" t="s">
        <v>129</v>
      </c>
      <c r="D207" s="17"/>
      <c r="E207" s="154">
        <v>60000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9.5" customHeight="1" hidden="1">
      <c r="A208" s="9" t="s">
        <v>118</v>
      </c>
      <c r="B208" s="9"/>
      <c r="C208" s="17" t="s">
        <v>130</v>
      </c>
      <c r="D208" s="17"/>
      <c r="E208" s="154">
        <v>100000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9.5" customHeight="1" hidden="1">
      <c r="A209" s="9" t="s">
        <v>118</v>
      </c>
      <c r="B209" s="9"/>
      <c r="C209" s="17" t="s">
        <v>131</v>
      </c>
      <c r="D209" s="17"/>
      <c r="E209" s="154">
        <v>20000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9.5" customHeight="1" hidden="1">
      <c r="A210" s="9" t="s">
        <v>118</v>
      </c>
      <c r="B210" s="9"/>
      <c r="C210" s="17" t="s">
        <v>132</v>
      </c>
      <c r="D210" s="17"/>
      <c r="E210" s="154">
        <v>35000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9.5" customHeight="1" hidden="1">
      <c r="A211" s="9" t="s">
        <v>118</v>
      </c>
      <c r="B211" s="9"/>
      <c r="C211" s="17" t="s">
        <v>133</v>
      </c>
      <c r="D211" s="17"/>
      <c r="E211" s="155">
        <v>180000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9.5" customHeight="1" hidden="1">
      <c r="A212" s="9" t="s">
        <v>118</v>
      </c>
      <c r="B212" s="9"/>
      <c r="C212" s="17" t="s">
        <v>134</v>
      </c>
      <c r="D212" s="17"/>
      <c r="E212" s="154">
        <v>50000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9.5" customHeight="1" hidden="1">
      <c r="A213" s="9" t="s">
        <v>118</v>
      </c>
      <c r="B213" s="9"/>
      <c r="C213" s="17" t="s">
        <v>135</v>
      </c>
      <c r="D213" s="17"/>
      <c r="E213" s="154">
        <v>3000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9.5" customHeight="1" hidden="1">
      <c r="A214" s="9" t="s">
        <v>118</v>
      </c>
      <c r="B214" s="9"/>
      <c r="C214" s="17" t="s">
        <v>136</v>
      </c>
      <c r="D214" s="17"/>
      <c r="E214" s="154">
        <v>5000</v>
      </c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9.5" customHeight="1" hidden="1">
      <c r="A215" s="9" t="s">
        <v>118</v>
      </c>
      <c r="B215" s="9"/>
      <c r="C215" s="17" t="s">
        <v>138</v>
      </c>
      <c r="D215" s="17"/>
      <c r="E215" s="154">
        <v>3000</v>
      </c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9.5" customHeight="1">
      <c r="A216" s="9" t="s">
        <v>118</v>
      </c>
      <c r="B216" s="9"/>
      <c r="C216" s="17" t="s">
        <v>638</v>
      </c>
      <c r="D216" s="165">
        <f>SUM(E190:E216)</f>
        <v>16252000</v>
      </c>
      <c r="E216" s="154">
        <v>25000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9.5" customHeight="1" hidden="1">
      <c r="A217" s="9" t="s">
        <v>457</v>
      </c>
      <c r="B217" s="9"/>
      <c r="C217" s="17" t="s">
        <v>458</v>
      </c>
      <c r="D217" s="17"/>
      <c r="E217" s="154">
        <v>500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9.5" customHeight="1" hidden="1">
      <c r="A218" s="9" t="s">
        <v>457</v>
      </c>
      <c r="B218" s="9"/>
      <c r="C218" s="17" t="s">
        <v>461</v>
      </c>
      <c r="D218" s="17"/>
      <c r="E218" s="154">
        <v>500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9.5" customHeight="1" hidden="1">
      <c r="A219" s="9" t="s">
        <v>457</v>
      </c>
      <c r="B219" s="9"/>
      <c r="C219" s="17" t="s">
        <v>527</v>
      </c>
      <c r="D219" s="17"/>
      <c r="E219" s="154">
        <v>2000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9.5" customHeight="1" hidden="1">
      <c r="A220" s="9" t="s">
        <v>457</v>
      </c>
      <c r="B220" s="9"/>
      <c r="C220" s="17" t="s">
        <v>459</v>
      </c>
      <c r="D220" s="17"/>
      <c r="E220" s="154">
        <v>5000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9.5" customHeight="1" hidden="1">
      <c r="A221" s="9" t="s">
        <v>457</v>
      </c>
      <c r="B221" s="9"/>
      <c r="C221" s="17" t="s">
        <v>460</v>
      </c>
      <c r="D221" s="17"/>
      <c r="E221" s="154">
        <v>2000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9.5" customHeight="1" hidden="1">
      <c r="A222" s="9" t="s">
        <v>457</v>
      </c>
      <c r="B222" s="9"/>
      <c r="C222" s="17" t="s">
        <v>528</v>
      </c>
      <c r="D222" s="17"/>
      <c r="E222" s="154">
        <v>1000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9.5" customHeight="1" hidden="1">
      <c r="A223" s="9" t="s">
        <v>140</v>
      </c>
      <c r="B223" s="9"/>
      <c r="C223" s="17" t="s">
        <v>141</v>
      </c>
      <c r="D223" s="17"/>
      <c r="E223" s="154">
        <v>482000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9.5" customHeight="1" hidden="1">
      <c r="A224" s="9" t="s">
        <v>140</v>
      </c>
      <c r="B224" s="9"/>
      <c r="C224" s="17" t="s">
        <v>142</v>
      </c>
      <c r="D224" s="17"/>
      <c r="E224" s="154">
        <v>30000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9.5" customHeight="1" hidden="1">
      <c r="A225" s="9" t="s">
        <v>140</v>
      </c>
      <c r="B225" s="9"/>
      <c r="C225" s="17" t="s">
        <v>143</v>
      </c>
      <c r="D225" s="17"/>
      <c r="E225" s="154">
        <v>121000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9.5" customHeight="1" hidden="1">
      <c r="A226" s="9" t="s">
        <v>140</v>
      </c>
      <c r="B226" s="9"/>
      <c r="C226" s="17" t="s">
        <v>144</v>
      </c>
      <c r="D226" s="17"/>
      <c r="E226" s="154">
        <v>44000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9.5" customHeight="1" hidden="1">
      <c r="A227" s="9" t="s">
        <v>140</v>
      </c>
      <c r="B227" s="9"/>
      <c r="C227" s="17" t="s">
        <v>145</v>
      </c>
      <c r="D227" s="17"/>
      <c r="E227" s="154">
        <v>2000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9.5" customHeight="1" hidden="1">
      <c r="A228" s="9" t="s">
        <v>140</v>
      </c>
      <c r="B228" s="9"/>
      <c r="C228" s="17" t="s">
        <v>146</v>
      </c>
      <c r="D228" s="17"/>
      <c r="E228" s="154">
        <v>10000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9.5" customHeight="1" hidden="1">
      <c r="A229" s="9" t="s">
        <v>140</v>
      </c>
      <c r="B229" s="9"/>
      <c r="C229" s="17" t="s">
        <v>147</v>
      </c>
      <c r="D229" s="17"/>
      <c r="E229" s="154">
        <v>15000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9.5" customHeight="1" hidden="1">
      <c r="A230" s="9" t="s">
        <v>140</v>
      </c>
      <c r="B230" s="9"/>
      <c r="C230" s="17" t="s">
        <v>148</v>
      </c>
      <c r="D230" s="17"/>
      <c r="E230" s="154">
        <v>3000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9.5" customHeight="1" hidden="1">
      <c r="A231" s="9" t="s">
        <v>140</v>
      </c>
      <c r="B231" s="9"/>
      <c r="C231" s="17" t="s">
        <v>149</v>
      </c>
      <c r="D231" s="17"/>
      <c r="E231" s="154">
        <v>45000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9.5" customHeight="1" hidden="1">
      <c r="A232" s="9" t="s">
        <v>140</v>
      </c>
      <c r="B232" s="9"/>
      <c r="C232" s="17" t="s">
        <v>150</v>
      </c>
      <c r="D232" s="17"/>
      <c r="E232" s="154">
        <v>5000</v>
      </c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9.5" customHeight="1" hidden="1">
      <c r="A233" s="9" t="s">
        <v>140</v>
      </c>
      <c r="B233" s="9"/>
      <c r="C233" s="17" t="s">
        <v>151</v>
      </c>
      <c r="D233" s="17"/>
      <c r="E233" s="154">
        <v>5000</v>
      </c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9.5" customHeight="1" hidden="1">
      <c r="A234" s="9" t="s">
        <v>140</v>
      </c>
      <c r="B234" s="9"/>
      <c r="C234" s="17" t="s">
        <v>153</v>
      </c>
      <c r="D234" s="17"/>
      <c r="E234" s="154">
        <v>2000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9.5" customHeight="1" hidden="1">
      <c r="A235" s="9" t="s">
        <v>140</v>
      </c>
      <c r="B235" s="9"/>
      <c r="C235" s="17" t="s">
        <v>154</v>
      </c>
      <c r="D235" s="17"/>
      <c r="E235" s="154">
        <v>5000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9.5" customHeight="1" hidden="1">
      <c r="A236" s="9" t="s">
        <v>140</v>
      </c>
      <c r="B236" s="9"/>
      <c r="C236" s="17" t="s">
        <v>155</v>
      </c>
      <c r="D236" s="17"/>
      <c r="E236" s="154">
        <v>12000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9.5" customHeight="1" hidden="1">
      <c r="A237" s="9" t="s">
        <v>140</v>
      </c>
      <c r="B237" s="9"/>
      <c r="C237" s="17" t="s">
        <v>157</v>
      </c>
      <c r="D237" s="17"/>
      <c r="E237" s="154">
        <v>1000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9.5" customHeight="1">
      <c r="A238" s="9" t="s">
        <v>140</v>
      </c>
      <c r="B238" s="9"/>
      <c r="C238" s="17" t="s">
        <v>639</v>
      </c>
      <c r="D238" s="165">
        <f>SUM(E217:E238)</f>
        <v>796000</v>
      </c>
      <c r="E238" s="154">
        <v>3000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9.5" customHeight="1">
      <c r="A239" s="9" t="s">
        <v>490</v>
      </c>
      <c r="B239" s="9"/>
      <c r="C239" s="9" t="s">
        <v>492</v>
      </c>
      <c r="D239" s="167">
        <v>100000</v>
      </c>
      <c r="E239" s="175">
        <v>100000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9.5" customHeight="1" hidden="1">
      <c r="A240" s="9" t="s">
        <v>280</v>
      </c>
      <c r="B240" s="9"/>
      <c r="C240" s="17" t="s">
        <v>543</v>
      </c>
      <c r="D240" s="17"/>
      <c r="E240" s="154">
        <v>87120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9.5" customHeight="1" hidden="1">
      <c r="A241" s="9" t="s">
        <v>280</v>
      </c>
      <c r="B241" s="9"/>
      <c r="C241" s="17" t="s">
        <v>281</v>
      </c>
      <c r="D241" s="17"/>
      <c r="E241" s="154">
        <v>40000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9.5" customHeight="1" hidden="1">
      <c r="A242" s="9" t="s">
        <v>280</v>
      </c>
      <c r="B242" s="9"/>
      <c r="C242" s="17" t="s">
        <v>282</v>
      </c>
      <c r="D242" s="17"/>
      <c r="E242" s="154">
        <v>50000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9.5" customHeight="1" hidden="1">
      <c r="A243" s="9" t="s">
        <v>15</v>
      </c>
      <c r="B243" s="9"/>
      <c r="C243" s="17" t="s">
        <v>17</v>
      </c>
      <c r="D243" s="17"/>
      <c r="E243" s="154">
        <v>3350000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9.5" customHeight="1" hidden="1">
      <c r="A244" s="9" t="s">
        <v>15</v>
      </c>
      <c r="B244" s="9"/>
      <c r="C244" s="17" t="s">
        <v>19</v>
      </c>
      <c r="D244" s="17"/>
      <c r="E244" s="154">
        <v>837500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9.5" customHeight="1" hidden="1">
      <c r="A245" s="9" t="s">
        <v>15</v>
      </c>
      <c r="B245" s="9"/>
      <c r="C245" s="17" t="s">
        <v>21</v>
      </c>
      <c r="D245" s="17"/>
      <c r="E245" s="154">
        <v>301500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9.5" customHeight="1" hidden="1">
      <c r="A246" s="9" t="s">
        <v>15</v>
      </c>
      <c r="B246" s="9"/>
      <c r="C246" s="17" t="s">
        <v>23</v>
      </c>
      <c r="D246" s="17"/>
      <c r="E246" s="154">
        <v>1000</v>
      </c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9.5" customHeight="1" hidden="1">
      <c r="A247" s="9" t="s">
        <v>15</v>
      </c>
      <c r="B247" s="9"/>
      <c r="C247" s="17" t="s">
        <v>25</v>
      </c>
      <c r="D247" s="17"/>
      <c r="E247" s="154">
        <v>9500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9.5" customHeight="1" hidden="1">
      <c r="A248" s="9" t="s">
        <v>15</v>
      </c>
      <c r="B248" s="9"/>
      <c r="C248" s="17" t="s">
        <v>27</v>
      </c>
      <c r="D248" s="17"/>
      <c r="E248" s="154">
        <v>3500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9.5" customHeight="1" hidden="1">
      <c r="A249" s="9" t="s">
        <v>15</v>
      </c>
      <c r="B249" s="9"/>
      <c r="C249" s="17" t="s">
        <v>29</v>
      </c>
      <c r="D249" s="17"/>
      <c r="E249" s="154">
        <v>70000</v>
      </c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9.5" customHeight="1" hidden="1">
      <c r="A250" s="9" t="s">
        <v>15</v>
      </c>
      <c r="B250" s="9"/>
      <c r="C250" s="17" t="s">
        <v>31</v>
      </c>
      <c r="D250" s="17"/>
      <c r="E250" s="154">
        <v>5000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9.5" customHeight="1" hidden="1">
      <c r="A251" s="9" t="s">
        <v>15</v>
      </c>
      <c r="B251" s="9"/>
      <c r="C251" s="17" t="s">
        <v>33</v>
      </c>
      <c r="D251" s="17"/>
      <c r="E251" s="154">
        <v>25500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9.5" customHeight="1" hidden="1">
      <c r="A252" s="9" t="s">
        <v>15</v>
      </c>
      <c r="B252" s="9"/>
      <c r="C252" s="17" t="s">
        <v>35</v>
      </c>
      <c r="D252" s="17"/>
      <c r="E252" s="154">
        <v>57000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9.5" customHeight="1" hidden="1">
      <c r="A253" s="9" t="s">
        <v>15</v>
      </c>
      <c r="B253" s="9"/>
      <c r="C253" s="17" t="s">
        <v>37</v>
      </c>
      <c r="D253" s="17"/>
      <c r="E253" s="154">
        <v>70000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9.5" customHeight="1" hidden="1">
      <c r="A254" s="9" t="s">
        <v>15</v>
      </c>
      <c r="B254" s="9"/>
      <c r="C254" s="17" t="s">
        <v>39</v>
      </c>
      <c r="D254" s="17"/>
      <c r="E254" s="154">
        <v>1000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9.5" customHeight="1" hidden="1">
      <c r="A255" s="9" t="s">
        <v>15</v>
      </c>
      <c r="B255" s="9"/>
      <c r="C255" s="17" t="s">
        <v>41</v>
      </c>
      <c r="D255" s="17"/>
      <c r="E255" s="154">
        <v>20000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9.5" customHeight="1" hidden="1">
      <c r="A256" s="9" t="s">
        <v>15</v>
      </c>
      <c r="B256" s="9"/>
      <c r="C256" s="17" t="s">
        <v>43</v>
      </c>
      <c r="D256" s="17"/>
      <c r="E256" s="154">
        <v>3000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9.5" customHeight="1" hidden="1">
      <c r="A257" s="9" t="s">
        <v>15</v>
      </c>
      <c r="B257" s="9"/>
      <c r="C257" s="17" t="s">
        <v>45</v>
      </c>
      <c r="D257" s="17"/>
      <c r="E257" s="154">
        <v>68000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9.5" customHeight="1" hidden="1">
      <c r="A258" s="9" t="s">
        <v>15</v>
      </c>
      <c r="B258" s="9"/>
      <c r="C258" s="17" t="s">
        <v>47</v>
      </c>
      <c r="D258" s="17"/>
      <c r="E258" s="154">
        <v>200000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9.5" customHeight="1" hidden="1">
      <c r="A259" s="9" t="s">
        <v>15</v>
      </c>
      <c r="B259" s="9"/>
      <c r="C259" s="17" t="s">
        <v>49</v>
      </c>
      <c r="D259" s="17"/>
      <c r="E259" s="154">
        <v>10000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9.5" customHeight="1" hidden="1">
      <c r="A260" s="9" t="s">
        <v>15</v>
      </c>
      <c r="B260" s="9"/>
      <c r="C260" s="17" t="s">
        <v>51</v>
      </c>
      <c r="D260" s="17"/>
      <c r="E260" s="154">
        <v>12000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9.5" customHeight="1" hidden="1">
      <c r="A261" s="9" t="s">
        <v>15</v>
      </c>
      <c r="B261" s="9"/>
      <c r="C261" s="17" t="s">
        <v>53</v>
      </c>
      <c r="D261" s="17"/>
      <c r="E261" s="154">
        <v>1500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9.5" customHeight="1" hidden="1">
      <c r="A262" s="9" t="s">
        <v>15</v>
      </c>
      <c r="B262" s="9"/>
      <c r="C262" s="17" t="s">
        <v>55</v>
      </c>
      <c r="D262" s="17"/>
      <c r="E262" s="154">
        <v>9000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9.5" customHeight="1">
      <c r="A263" s="9" t="s">
        <v>15</v>
      </c>
      <c r="B263" s="9"/>
      <c r="C263" s="17" t="s">
        <v>640</v>
      </c>
      <c r="D263" s="165">
        <f>SUM(E240:E263)</f>
        <v>5252120</v>
      </c>
      <c r="E263" s="154">
        <v>20000</v>
      </c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9.5" customHeight="1">
      <c r="A264" s="9" t="s">
        <v>536</v>
      </c>
      <c r="B264" s="9"/>
      <c r="C264" s="152" t="s">
        <v>641</v>
      </c>
      <c r="D264" s="177">
        <v>2000</v>
      </c>
      <c r="E264" s="176">
        <v>2000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9.5" customHeight="1" hidden="1">
      <c r="A265" s="9" t="s">
        <v>477</v>
      </c>
      <c r="B265" s="9"/>
      <c r="C265" s="17" t="s">
        <v>479</v>
      </c>
      <c r="D265" s="17"/>
      <c r="E265" s="155">
        <v>2500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9.5" customHeight="1" hidden="1">
      <c r="A266" s="9" t="s">
        <v>477</v>
      </c>
      <c r="B266" s="9"/>
      <c r="C266" s="17" t="s">
        <v>480</v>
      </c>
      <c r="D266" s="17"/>
      <c r="E266" s="155">
        <v>3000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9.5" customHeight="1" hidden="1">
      <c r="A267" s="9" t="s">
        <v>477</v>
      </c>
      <c r="B267" s="9"/>
      <c r="C267" s="17" t="s">
        <v>478</v>
      </c>
      <c r="D267" s="17"/>
      <c r="E267" s="155">
        <v>1200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9.5" customHeight="1" hidden="1">
      <c r="A268" s="9" t="s">
        <v>477</v>
      </c>
      <c r="B268" s="9"/>
      <c r="C268" s="70" t="s">
        <v>574</v>
      </c>
      <c r="D268" s="70"/>
      <c r="E268" s="157">
        <v>300000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9.5" customHeight="1" hidden="1">
      <c r="A269" s="9" t="s">
        <v>477</v>
      </c>
      <c r="B269" s="9"/>
      <c r="C269" s="112" t="s">
        <v>601</v>
      </c>
      <c r="D269" s="112"/>
      <c r="E269" s="158">
        <v>3500000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9.5" customHeight="1" hidden="1">
      <c r="A270" s="9" t="s">
        <v>57</v>
      </c>
      <c r="B270" s="9"/>
      <c r="C270" s="17" t="s">
        <v>435</v>
      </c>
      <c r="D270" s="17"/>
      <c r="E270" s="155">
        <v>340000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9.5" customHeight="1" hidden="1">
      <c r="A271" s="9" t="s">
        <v>57</v>
      </c>
      <c r="B271" s="9"/>
      <c r="C271" s="17" t="s">
        <v>436</v>
      </c>
      <c r="D271" s="17"/>
      <c r="E271" s="155">
        <v>65000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9.5" customHeight="1" hidden="1">
      <c r="A272" s="9" t="s">
        <v>57</v>
      </c>
      <c r="B272" s="9"/>
      <c r="C272" s="17" t="s">
        <v>437</v>
      </c>
      <c r="D272" s="17"/>
      <c r="E272" s="155">
        <v>451000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9.5" customHeight="1" hidden="1">
      <c r="A273" s="9" t="s">
        <v>57</v>
      </c>
      <c r="B273" s="9"/>
      <c r="C273" s="17" t="s">
        <v>438</v>
      </c>
      <c r="D273" s="17"/>
      <c r="E273" s="155">
        <v>10000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9.5" customHeight="1" hidden="1">
      <c r="A274" s="9" t="s">
        <v>57</v>
      </c>
      <c r="B274" s="9"/>
      <c r="C274" s="17" t="s">
        <v>439</v>
      </c>
      <c r="D274" s="17"/>
      <c r="E274" s="155">
        <v>134000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9.5" customHeight="1" hidden="1">
      <c r="A275" s="9" t="s">
        <v>57</v>
      </c>
      <c r="B275" s="9"/>
      <c r="C275" s="17" t="s">
        <v>440</v>
      </c>
      <c r="D275" s="17"/>
      <c r="E275" s="155">
        <v>52000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9.5" customHeight="1" hidden="1">
      <c r="A276" s="9" t="s">
        <v>57</v>
      </c>
      <c r="B276" s="9"/>
      <c r="C276" s="17" t="s">
        <v>441</v>
      </c>
      <c r="D276" s="17"/>
      <c r="E276" s="155">
        <v>10000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9.5" customHeight="1" hidden="1">
      <c r="A277" s="9" t="s">
        <v>57</v>
      </c>
      <c r="B277" s="9"/>
      <c r="C277" s="17" t="s">
        <v>442</v>
      </c>
      <c r="D277" s="17"/>
      <c r="E277" s="155">
        <v>27000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9.5" customHeight="1" hidden="1">
      <c r="A278" s="9" t="s">
        <v>57</v>
      </c>
      <c r="B278" s="9"/>
      <c r="C278" s="17" t="s">
        <v>443</v>
      </c>
      <c r="D278" s="17"/>
      <c r="E278" s="155">
        <v>64000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9.5" customHeight="1" hidden="1">
      <c r="A279" s="9" t="s">
        <v>57</v>
      </c>
      <c r="B279" s="9"/>
      <c r="C279" s="17" t="s">
        <v>444</v>
      </c>
      <c r="D279" s="17"/>
      <c r="E279" s="155">
        <v>80000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9.5" customHeight="1" hidden="1">
      <c r="A280" s="9" t="s">
        <v>57</v>
      </c>
      <c r="B280" s="9"/>
      <c r="C280" s="17" t="s">
        <v>445</v>
      </c>
      <c r="D280" s="17"/>
      <c r="E280" s="155">
        <v>23000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9.5" customHeight="1" hidden="1">
      <c r="A281" s="9" t="s">
        <v>57</v>
      </c>
      <c r="B281" s="9"/>
      <c r="C281" s="17" t="s">
        <v>446</v>
      </c>
      <c r="D281" s="17"/>
      <c r="E281" s="155">
        <v>73000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9.5" customHeight="1" hidden="1">
      <c r="A282" s="9" t="s">
        <v>57</v>
      </c>
      <c r="B282" s="9"/>
      <c r="C282" s="17" t="s">
        <v>447</v>
      </c>
      <c r="D282" s="17"/>
      <c r="E282" s="155">
        <v>45000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9.5" customHeight="1" hidden="1">
      <c r="A283" s="9" t="s">
        <v>57</v>
      </c>
      <c r="B283" s="9"/>
      <c r="C283" s="17" t="s">
        <v>448</v>
      </c>
      <c r="D283" s="17"/>
      <c r="E283" s="155">
        <v>80000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9.5" customHeight="1" hidden="1">
      <c r="A284" s="9" t="s">
        <v>57</v>
      </c>
      <c r="B284" s="9"/>
      <c r="C284" s="17" t="s">
        <v>449</v>
      </c>
      <c r="D284" s="17"/>
      <c r="E284" s="155">
        <v>2000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9.5" customHeight="1" hidden="1">
      <c r="A285" s="9" t="s">
        <v>57</v>
      </c>
      <c r="B285" s="9"/>
      <c r="C285" s="17" t="s">
        <v>450</v>
      </c>
      <c r="D285" s="17"/>
      <c r="E285" s="155">
        <v>20500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9.5" customHeight="1" hidden="1">
      <c r="A286" s="9" t="s">
        <v>57</v>
      </c>
      <c r="B286" s="9"/>
      <c r="C286" s="17" t="s">
        <v>451</v>
      </c>
      <c r="D286" s="17"/>
      <c r="E286" s="155">
        <v>26800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9.5" customHeight="1" hidden="1">
      <c r="A287" s="9" t="s">
        <v>57</v>
      </c>
      <c r="B287" s="9"/>
      <c r="C287" s="17" t="s">
        <v>481</v>
      </c>
      <c r="D287" s="17"/>
      <c r="E287" s="155">
        <v>85000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9.5" customHeight="1" hidden="1">
      <c r="A288" s="9" t="s">
        <v>57</v>
      </c>
      <c r="B288" s="9"/>
      <c r="C288" s="17" t="s">
        <v>452</v>
      </c>
      <c r="D288" s="17"/>
      <c r="E288" s="155">
        <v>10000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9.5" customHeight="1">
      <c r="A289" s="15" t="s">
        <v>57</v>
      </c>
      <c r="B289" s="15"/>
      <c r="C289" s="178" t="s">
        <v>642</v>
      </c>
      <c r="D289" s="179">
        <f>SUM(E265:E289)</f>
        <v>5410000</v>
      </c>
      <c r="E289" s="121">
        <v>5000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9.5" customHeight="1" hidden="1">
      <c r="A290" s="9" t="s">
        <v>296</v>
      </c>
      <c r="B290" s="9"/>
      <c r="C290" s="34" t="s">
        <v>297</v>
      </c>
      <c r="D290" s="34"/>
      <c r="E290" s="155">
        <v>51000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9.5" customHeight="1" hidden="1">
      <c r="A291" s="9" t="s">
        <v>296</v>
      </c>
      <c r="B291" s="9"/>
      <c r="C291" s="17" t="s">
        <v>299</v>
      </c>
      <c r="D291" s="17"/>
      <c r="E291" s="154">
        <v>3161000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9.5" customHeight="1" hidden="1">
      <c r="A292" s="9" t="s">
        <v>296</v>
      </c>
      <c r="B292" s="9"/>
      <c r="C292" s="17" t="s">
        <v>300</v>
      </c>
      <c r="D292" s="17"/>
      <c r="E292" s="154">
        <v>360000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9.5" customHeight="1">
      <c r="A293" s="9" t="s">
        <v>296</v>
      </c>
      <c r="B293" s="9"/>
      <c r="C293" s="17" t="s">
        <v>644</v>
      </c>
      <c r="D293" s="165">
        <f>SUM(E290:E293)</f>
        <v>3812000</v>
      </c>
      <c r="E293" s="154">
        <v>240000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9.5" customHeight="1" hidden="1">
      <c r="A294" s="9" t="s">
        <v>283</v>
      </c>
      <c r="B294" s="9"/>
      <c r="C294" s="152" t="s">
        <v>533</v>
      </c>
      <c r="D294" s="152"/>
      <c r="E294" s="155">
        <v>2300000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9.5" customHeight="1" hidden="1">
      <c r="A295" s="9" t="s">
        <v>283</v>
      </c>
      <c r="B295" s="9"/>
      <c r="C295" s="17" t="s">
        <v>577</v>
      </c>
      <c r="D295" s="17"/>
      <c r="E295" s="155">
        <v>150000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9.5" customHeight="1" hidden="1">
      <c r="A296" s="9" t="s">
        <v>283</v>
      </c>
      <c r="B296" s="9"/>
      <c r="C296" s="17" t="s">
        <v>588</v>
      </c>
      <c r="D296" s="17"/>
      <c r="E296" s="154">
        <v>2500000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9.5" customHeight="1" hidden="1">
      <c r="A297" s="9" t="s">
        <v>283</v>
      </c>
      <c r="B297" s="9"/>
      <c r="C297" s="17" t="s">
        <v>581</v>
      </c>
      <c r="D297" s="17"/>
      <c r="E297" s="154">
        <v>1200000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9.5" customHeight="1" hidden="1">
      <c r="A298" s="9" t="s">
        <v>283</v>
      </c>
      <c r="B298" s="9"/>
      <c r="C298" s="17" t="s">
        <v>582</v>
      </c>
      <c r="D298" s="17"/>
      <c r="E298" s="154">
        <v>100000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9.5" customHeight="1" hidden="1">
      <c r="A299" s="9" t="s">
        <v>283</v>
      </c>
      <c r="B299" s="9"/>
      <c r="C299" s="17" t="s">
        <v>583</v>
      </c>
      <c r="D299" s="17"/>
      <c r="E299" s="154">
        <v>25000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9.5" customHeight="1" hidden="1">
      <c r="A300" s="9" t="s">
        <v>283</v>
      </c>
      <c r="B300" s="9"/>
      <c r="C300" s="17" t="s">
        <v>584</v>
      </c>
      <c r="D300" s="17"/>
      <c r="E300" s="154">
        <v>100000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9.5" customHeight="1" hidden="1">
      <c r="A301" s="9" t="s">
        <v>283</v>
      </c>
      <c r="B301" s="9"/>
      <c r="C301" s="9" t="s">
        <v>307</v>
      </c>
      <c r="D301" s="9"/>
      <c r="E301" s="156">
        <v>150000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9.5" customHeight="1" hidden="1">
      <c r="A302" s="9" t="s">
        <v>283</v>
      </c>
      <c r="B302" s="9"/>
      <c r="C302" s="9" t="s">
        <v>338</v>
      </c>
      <c r="D302" s="9"/>
      <c r="E302" s="156">
        <v>50000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9.5" customHeight="1" hidden="1">
      <c r="A303" s="9" t="s">
        <v>283</v>
      </c>
      <c r="B303" s="9"/>
      <c r="C303" s="9" t="s">
        <v>489</v>
      </c>
      <c r="D303" s="9"/>
      <c r="E303" s="156">
        <v>145000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9.5" customHeight="1" hidden="1">
      <c r="A304" s="9" t="s">
        <v>283</v>
      </c>
      <c r="B304" s="35"/>
      <c r="C304" s="35" t="s">
        <v>325</v>
      </c>
      <c r="D304" s="35"/>
      <c r="E304" s="156">
        <v>40000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9.5" customHeight="1" hidden="1">
      <c r="A305" s="9" t="s">
        <v>283</v>
      </c>
      <c r="B305" s="9"/>
      <c r="C305" s="9" t="s">
        <v>327</v>
      </c>
      <c r="D305" s="9"/>
      <c r="E305" s="156">
        <v>10000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5" ht="19.5" customHeight="1" hidden="1">
      <c r="A306" s="9" t="s">
        <v>283</v>
      </c>
      <c r="B306" s="9"/>
      <c r="C306" s="9" t="s">
        <v>328</v>
      </c>
      <c r="D306" s="9"/>
      <c r="E306" s="156">
        <v>10000</v>
      </c>
    </row>
    <row r="307" spans="1:5" ht="19.5" customHeight="1" hidden="1">
      <c r="A307" s="9" t="s">
        <v>283</v>
      </c>
      <c r="B307" s="9"/>
      <c r="C307" s="9" t="s">
        <v>485</v>
      </c>
      <c r="D307" s="9"/>
      <c r="E307" s="156">
        <v>10000</v>
      </c>
    </row>
    <row r="308" spans="1:5" ht="19.5" customHeight="1" hidden="1">
      <c r="A308" s="9" t="s">
        <v>283</v>
      </c>
      <c r="B308" s="9"/>
      <c r="C308" s="9" t="s">
        <v>525</v>
      </c>
      <c r="D308" s="9"/>
      <c r="E308" s="156">
        <v>4000</v>
      </c>
    </row>
    <row r="309" spans="1:5" ht="19.5" customHeight="1" hidden="1">
      <c r="A309" s="9" t="s">
        <v>283</v>
      </c>
      <c r="B309" s="9"/>
      <c r="C309" s="9" t="s">
        <v>487</v>
      </c>
      <c r="D309" s="9"/>
      <c r="E309" s="156">
        <v>1000</v>
      </c>
    </row>
    <row r="310" spans="1:5" ht="19.5" customHeight="1" hidden="1">
      <c r="A310" s="9" t="s">
        <v>283</v>
      </c>
      <c r="B310" s="9"/>
      <c r="C310" s="9" t="s">
        <v>495</v>
      </c>
      <c r="D310" s="9"/>
      <c r="E310" s="156">
        <v>50000</v>
      </c>
    </row>
    <row r="311" spans="1:5" ht="19.5" customHeight="1" hidden="1">
      <c r="A311" s="9" t="s">
        <v>283</v>
      </c>
      <c r="B311" s="9"/>
      <c r="C311" s="169" t="s">
        <v>552</v>
      </c>
      <c r="D311" s="9"/>
      <c r="E311" s="159">
        <v>50000</v>
      </c>
    </row>
    <row r="312" spans="1:5" ht="19.5" customHeight="1" hidden="1">
      <c r="A312" s="9" t="s">
        <v>283</v>
      </c>
      <c r="B312" s="9"/>
      <c r="C312" s="9" t="s">
        <v>494</v>
      </c>
      <c r="D312" s="9"/>
      <c r="E312" s="156">
        <v>60000</v>
      </c>
    </row>
    <row r="313" spans="1:5" ht="19.5" customHeight="1" hidden="1">
      <c r="A313" s="9" t="s">
        <v>283</v>
      </c>
      <c r="B313" s="9"/>
      <c r="C313" s="17" t="s">
        <v>432</v>
      </c>
      <c r="D313" s="17"/>
      <c r="E313" s="154">
        <v>20000</v>
      </c>
    </row>
    <row r="314" spans="1:5" ht="27.75" customHeight="1" hidden="1">
      <c r="A314" s="9" t="s">
        <v>283</v>
      </c>
      <c r="B314" s="9"/>
      <c r="C314" s="9" t="s">
        <v>309</v>
      </c>
      <c r="D314" s="9"/>
      <c r="E314" s="156">
        <v>1400</v>
      </c>
    </row>
    <row r="315" spans="1:5" ht="19.5" customHeight="1" hidden="1">
      <c r="A315" s="9" t="s">
        <v>283</v>
      </c>
      <c r="B315" s="9"/>
      <c r="C315" s="17" t="s">
        <v>431</v>
      </c>
      <c r="D315" s="17"/>
      <c r="E315" s="154">
        <v>350000</v>
      </c>
    </row>
    <row r="316" spans="1:5" ht="19.5" customHeight="1" hidden="1">
      <c r="A316" s="9" t="s">
        <v>283</v>
      </c>
      <c r="B316" s="9"/>
      <c r="C316" s="9" t="s">
        <v>327</v>
      </c>
      <c r="D316" s="9"/>
      <c r="E316" s="156">
        <v>10000</v>
      </c>
    </row>
    <row r="317" spans="1:5" ht="19.5" customHeight="1" hidden="1">
      <c r="A317" s="9" t="s">
        <v>283</v>
      </c>
      <c r="B317" s="9"/>
      <c r="C317" s="9" t="s">
        <v>503</v>
      </c>
      <c r="D317" s="9"/>
      <c r="E317" s="156">
        <v>3000</v>
      </c>
    </row>
    <row r="318" spans="1:5" ht="19.5" customHeight="1" hidden="1">
      <c r="A318" s="9" t="s">
        <v>283</v>
      </c>
      <c r="B318" s="9"/>
      <c r="C318" s="9" t="s">
        <v>328</v>
      </c>
      <c r="D318" s="9"/>
      <c r="E318" s="156">
        <v>2000</v>
      </c>
    </row>
    <row r="319" spans="1:5" ht="19.5" customHeight="1" hidden="1">
      <c r="A319" s="9" t="s">
        <v>283</v>
      </c>
      <c r="B319" s="9"/>
      <c r="C319" s="152" t="s">
        <v>534</v>
      </c>
      <c r="D319" s="152"/>
      <c r="E319" s="159">
        <v>700000</v>
      </c>
    </row>
    <row r="320" spans="1:5" ht="19.5" customHeight="1" hidden="1">
      <c r="A320" s="9" t="s">
        <v>198</v>
      </c>
      <c r="B320" s="9"/>
      <c r="C320" s="17" t="s">
        <v>199</v>
      </c>
      <c r="D320" s="17"/>
      <c r="E320" s="154">
        <v>30000</v>
      </c>
    </row>
    <row r="321" spans="1:5" ht="19.5" customHeight="1" hidden="1">
      <c r="A321" s="9" t="s">
        <v>198</v>
      </c>
      <c r="B321" s="9"/>
      <c r="C321" s="17" t="s">
        <v>201</v>
      </c>
      <c r="D321" s="17"/>
      <c r="E321" s="154">
        <v>110000</v>
      </c>
    </row>
    <row r="322" spans="1:5" ht="19.5" customHeight="1" hidden="1">
      <c r="A322" s="9" t="s">
        <v>198</v>
      </c>
      <c r="B322" s="9"/>
      <c r="C322" s="17" t="s">
        <v>284</v>
      </c>
      <c r="D322" s="17"/>
      <c r="E322" s="154">
        <v>50000</v>
      </c>
    </row>
    <row r="323" spans="1:5" ht="19.5" customHeight="1" hidden="1">
      <c r="A323" s="9" t="s">
        <v>198</v>
      </c>
      <c r="B323" s="9"/>
      <c r="C323" s="9" t="s">
        <v>303</v>
      </c>
      <c r="D323" s="9"/>
      <c r="E323" s="156">
        <v>23900000</v>
      </c>
    </row>
    <row r="324" spans="1:5" ht="19.5" customHeight="1" hidden="1">
      <c r="A324" s="9" t="s">
        <v>198</v>
      </c>
      <c r="B324" s="9"/>
      <c r="C324" s="9" t="s">
        <v>304</v>
      </c>
      <c r="D324" s="9"/>
      <c r="E324" s="156">
        <v>650000</v>
      </c>
    </row>
    <row r="325" spans="1:5" ht="19.5" customHeight="1" hidden="1">
      <c r="A325" s="9" t="s">
        <v>198</v>
      </c>
      <c r="B325" s="9"/>
      <c r="C325" s="9" t="s">
        <v>305</v>
      </c>
      <c r="D325" s="9"/>
      <c r="E325" s="156">
        <v>6137500</v>
      </c>
    </row>
    <row r="326" spans="1:5" ht="19.5" customHeight="1" hidden="1">
      <c r="A326" s="9" t="s">
        <v>198</v>
      </c>
      <c r="B326" s="9"/>
      <c r="C326" s="9" t="s">
        <v>306</v>
      </c>
      <c r="D326" s="9"/>
      <c r="E326" s="156">
        <v>2209500</v>
      </c>
    </row>
    <row r="327" spans="1:5" ht="19.5" customHeight="1" hidden="1">
      <c r="A327" s="9" t="s">
        <v>198</v>
      </c>
      <c r="B327" s="9"/>
      <c r="C327" s="9" t="s">
        <v>308</v>
      </c>
      <c r="D327" s="9"/>
      <c r="E327" s="156">
        <v>2000</v>
      </c>
    </row>
    <row r="328" spans="1:5" ht="19.5" customHeight="1" hidden="1">
      <c r="A328" s="9" t="s">
        <v>198</v>
      </c>
      <c r="B328" s="9"/>
      <c r="C328" s="9" t="s">
        <v>309</v>
      </c>
      <c r="D328" s="9"/>
      <c r="E328" s="156">
        <v>15000</v>
      </c>
    </row>
    <row r="329" spans="1:5" ht="19.5" customHeight="1" hidden="1">
      <c r="A329" s="9" t="s">
        <v>198</v>
      </c>
      <c r="B329" s="9"/>
      <c r="C329" s="9" t="s">
        <v>310</v>
      </c>
      <c r="D329" s="9"/>
      <c r="E329" s="156">
        <v>90000</v>
      </c>
    </row>
    <row r="330" spans="1:5" ht="19.5" customHeight="1" hidden="1">
      <c r="A330" s="9" t="s">
        <v>198</v>
      </c>
      <c r="B330" s="9"/>
      <c r="C330" s="9" t="s">
        <v>311</v>
      </c>
      <c r="D330" s="9"/>
      <c r="E330" s="156">
        <v>80000</v>
      </c>
    </row>
    <row r="331" spans="1:5" ht="19.5" customHeight="1" hidden="1">
      <c r="A331" s="9" t="s">
        <v>198</v>
      </c>
      <c r="B331" s="9"/>
      <c r="C331" s="9" t="s">
        <v>313</v>
      </c>
      <c r="D331" s="9"/>
      <c r="E331" s="156">
        <v>250000</v>
      </c>
    </row>
    <row r="332" spans="1:5" ht="19.5" customHeight="1" hidden="1">
      <c r="A332" s="9" t="s">
        <v>198</v>
      </c>
      <c r="B332" s="9"/>
      <c r="C332" s="9" t="s">
        <v>314</v>
      </c>
      <c r="D332" s="9"/>
      <c r="E332" s="156">
        <v>550000</v>
      </c>
    </row>
    <row r="333" spans="1:5" ht="19.5" customHeight="1" hidden="1">
      <c r="A333" s="9" t="s">
        <v>198</v>
      </c>
      <c r="B333" s="9"/>
      <c r="C333" s="9" t="s">
        <v>315</v>
      </c>
      <c r="D333" s="9"/>
      <c r="E333" s="156">
        <v>520000</v>
      </c>
    </row>
    <row r="334" spans="1:5" ht="19.5" customHeight="1" hidden="1">
      <c r="A334" s="9" t="s">
        <v>198</v>
      </c>
      <c r="B334" s="9"/>
      <c r="C334" s="9" t="s">
        <v>317</v>
      </c>
      <c r="D334" s="9"/>
      <c r="E334" s="156">
        <v>320000</v>
      </c>
    </row>
    <row r="335" spans="1:5" ht="19.5" customHeight="1" hidden="1">
      <c r="A335" s="9" t="s">
        <v>198</v>
      </c>
      <c r="B335" s="9"/>
      <c r="C335" s="9" t="s">
        <v>334</v>
      </c>
      <c r="D335" s="9"/>
      <c r="E335" s="156">
        <v>5000</v>
      </c>
    </row>
    <row r="336" spans="1:5" ht="19.5" customHeight="1" hidden="1">
      <c r="A336" s="9" t="s">
        <v>198</v>
      </c>
      <c r="B336" s="9"/>
      <c r="C336" s="9" t="s">
        <v>319</v>
      </c>
      <c r="D336" s="9"/>
      <c r="E336" s="156">
        <v>600000</v>
      </c>
    </row>
    <row r="337" spans="1:5" ht="19.5" customHeight="1" hidden="1">
      <c r="A337" s="9" t="s">
        <v>198</v>
      </c>
      <c r="B337" s="9"/>
      <c r="C337" s="9" t="s">
        <v>320</v>
      </c>
      <c r="D337" s="9"/>
      <c r="E337" s="156">
        <v>200000</v>
      </c>
    </row>
    <row r="338" spans="1:5" ht="19.5" customHeight="1" hidden="1">
      <c r="A338" s="9" t="s">
        <v>198</v>
      </c>
      <c r="B338" s="9"/>
      <c r="C338" s="9" t="s">
        <v>321</v>
      </c>
      <c r="D338" s="9"/>
      <c r="E338" s="156">
        <v>1200000</v>
      </c>
    </row>
    <row r="339" spans="1:5" ht="19.5" customHeight="1" hidden="1">
      <c r="A339" s="9" t="s">
        <v>198</v>
      </c>
      <c r="B339" s="9"/>
      <c r="C339" s="9" t="s">
        <v>322</v>
      </c>
      <c r="D339" s="9"/>
      <c r="E339" s="156">
        <v>100000</v>
      </c>
    </row>
    <row r="340" spans="1:5" ht="19.5" customHeight="1" hidden="1">
      <c r="A340" s="9" t="s">
        <v>198</v>
      </c>
      <c r="B340" s="9"/>
      <c r="C340" s="9" t="s">
        <v>323</v>
      </c>
      <c r="D340" s="9"/>
      <c r="E340" s="156">
        <v>5000</v>
      </c>
    </row>
    <row r="341" spans="1:5" ht="19.5" customHeight="1" hidden="1">
      <c r="A341" s="9" t="s">
        <v>198</v>
      </c>
      <c r="B341" s="9"/>
      <c r="C341" s="9" t="s">
        <v>333</v>
      </c>
      <c r="D341" s="9"/>
      <c r="E341" s="156">
        <v>10000</v>
      </c>
    </row>
    <row r="342" spans="1:5" ht="19.5" customHeight="1" hidden="1">
      <c r="A342" s="9" t="s">
        <v>198</v>
      </c>
      <c r="B342" s="9"/>
      <c r="C342" s="9" t="s">
        <v>324</v>
      </c>
      <c r="D342" s="9"/>
      <c r="E342" s="156">
        <v>100000</v>
      </c>
    </row>
    <row r="343" spans="1:5" ht="19.5" customHeight="1" hidden="1">
      <c r="A343" s="9" t="s">
        <v>198</v>
      </c>
      <c r="B343" s="9"/>
      <c r="C343" s="9" t="s">
        <v>309</v>
      </c>
      <c r="D343" s="9"/>
      <c r="E343" s="156">
        <v>3000</v>
      </c>
    </row>
    <row r="344" spans="1:5" ht="19.5" customHeight="1" hidden="1">
      <c r="A344" s="9" t="s">
        <v>198</v>
      </c>
      <c r="B344" s="9"/>
      <c r="C344" s="9" t="s">
        <v>310</v>
      </c>
      <c r="D344" s="9"/>
      <c r="E344" s="156">
        <v>60000</v>
      </c>
    </row>
    <row r="345" spans="1:5" ht="19.5" customHeight="1" hidden="1">
      <c r="A345" s="9" t="s">
        <v>198</v>
      </c>
      <c r="B345" s="9"/>
      <c r="C345" s="9" t="s">
        <v>311</v>
      </c>
      <c r="D345" s="9"/>
      <c r="E345" s="156">
        <v>15000</v>
      </c>
    </row>
    <row r="346" spans="1:5" ht="19.5" customHeight="1" hidden="1">
      <c r="A346" s="9" t="s">
        <v>198</v>
      </c>
      <c r="B346" s="9"/>
      <c r="C346" s="16" t="s">
        <v>320</v>
      </c>
      <c r="D346" s="16"/>
      <c r="E346" s="156">
        <v>15000</v>
      </c>
    </row>
    <row r="347" spans="1:5" ht="19.5" customHeight="1" hidden="1">
      <c r="A347" s="9" t="s">
        <v>198</v>
      </c>
      <c r="B347" s="9"/>
      <c r="C347" s="16" t="s">
        <v>321</v>
      </c>
      <c r="D347" s="16"/>
      <c r="E347" s="156">
        <v>30000</v>
      </c>
    </row>
    <row r="348" spans="1:5" ht="19.5" customHeight="1" hidden="1">
      <c r="A348" s="9" t="s">
        <v>198</v>
      </c>
      <c r="B348" s="9"/>
      <c r="C348" s="9" t="s">
        <v>325</v>
      </c>
      <c r="D348" s="9"/>
      <c r="E348" s="156">
        <v>3000</v>
      </c>
    </row>
    <row r="349" spans="1:5" ht="19.5" customHeight="1" hidden="1">
      <c r="A349" s="9" t="s">
        <v>198</v>
      </c>
      <c r="B349" s="9"/>
      <c r="C349" s="9" t="s">
        <v>322</v>
      </c>
      <c r="D349" s="9"/>
      <c r="E349" s="156">
        <v>5000</v>
      </c>
    </row>
    <row r="350" spans="1:5" ht="19.5" customHeight="1" hidden="1">
      <c r="A350" s="9" t="s">
        <v>198</v>
      </c>
      <c r="B350" s="9"/>
      <c r="C350" s="9" t="s">
        <v>323</v>
      </c>
      <c r="D350" s="9"/>
      <c r="E350" s="156">
        <v>50000</v>
      </c>
    </row>
    <row r="351" spans="1:5" ht="19.5" customHeight="1" hidden="1">
      <c r="A351" s="9" t="s">
        <v>198</v>
      </c>
      <c r="B351" s="9"/>
      <c r="C351" s="9" t="s">
        <v>327</v>
      </c>
      <c r="D351" s="9"/>
      <c r="E351" s="156">
        <v>10000</v>
      </c>
    </row>
    <row r="352" spans="1:5" ht="19.5" customHeight="1" hidden="1">
      <c r="A352" s="9" t="s">
        <v>198</v>
      </c>
      <c r="B352" s="9"/>
      <c r="C352" s="9" t="s">
        <v>328</v>
      </c>
      <c r="D352" s="9"/>
      <c r="E352" s="156">
        <v>20000</v>
      </c>
    </row>
    <row r="353" spans="1:5" ht="19.5" customHeight="1" hidden="1">
      <c r="A353" s="9" t="s">
        <v>198</v>
      </c>
      <c r="B353" s="9"/>
      <c r="C353" s="9" t="s">
        <v>546</v>
      </c>
      <c r="D353" s="9"/>
      <c r="E353" s="156">
        <v>120000</v>
      </c>
    </row>
    <row r="354" spans="1:5" ht="19.5" customHeight="1" hidden="1">
      <c r="A354" s="9" t="s">
        <v>198</v>
      </c>
      <c r="B354" s="9"/>
      <c r="C354" s="17" t="s">
        <v>547</v>
      </c>
      <c r="D354" s="17"/>
      <c r="E354" s="154">
        <v>24000</v>
      </c>
    </row>
    <row r="355" spans="1:5" ht="19.5" customHeight="1" hidden="1">
      <c r="A355" s="9" t="s">
        <v>198</v>
      </c>
      <c r="B355" s="9"/>
      <c r="C355" s="16" t="s">
        <v>320</v>
      </c>
      <c r="D355" s="16"/>
      <c r="E355" s="156">
        <v>15000</v>
      </c>
    </row>
    <row r="356" spans="1:5" ht="19.5" customHeight="1" hidden="1">
      <c r="A356" s="9" t="s">
        <v>198</v>
      </c>
      <c r="B356" s="9"/>
      <c r="C356" s="17" t="s">
        <v>506</v>
      </c>
      <c r="D356" s="17"/>
      <c r="E356" s="154">
        <v>2086600</v>
      </c>
    </row>
    <row r="357" spans="1:5" ht="19.5" customHeight="1" hidden="1">
      <c r="A357" s="9" t="s">
        <v>198</v>
      </c>
      <c r="B357" s="9"/>
      <c r="C357" s="17" t="s">
        <v>321</v>
      </c>
      <c r="D357" s="17"/>
      <c r="E357" s="154">
        <v>46000</v>
      </c>
    </row>
    <row r="358" spans="1:5" ht="19.5" customHeight="1" hidden="1">
      <c r="A358" s="9" t="s">
        <v>198</v>
      </c>
      <c r="B358" s="9"/>
      <c r="C358" s="17" t="s">
        <v>325</v>
      </c>
      <c r="D358" s="17"/>
      <c r="E358" s="154">
        <v>35000</v>
      </c>
    </row>
    <row r="359" spans="1:5" ht="19.5" customHeight="1" hidden="1">
      <c r="A359" s="9" t="s">
        <v>198</v>
      </c>
      <c r="B359" s="9"/>
      <c r="C359" s="17" t="s">
        <v>586</v>
      </c>
      <c r="D359" s="17"/>
      <c r="E359" s="160">
        <v>7650000</v>
      </c>
    </row>
    <row r="360" spans="1:5" ht="19.5" customHeight="1" hidden="1">
      <c r="A360" s="9" t="s">
        <v>198</v>
      </c>
      <c r="B360" s="9"/>
      <c r="C360" s="9" t="s">
        <v>310</v>
      </c>
      <c r="D360" s="9"/>
      <c r="E360" s="156">
        <v>200000</v>
      </c>
    </row>
    <row r="361" spans="1:5" ht="19.5" customHeight="1" hidden="1">
      <c r="A361" s="9" t="s">
        <v>198</v>
      </c>
      <c r="B361" s="9"/>
      <c r="C361" s="9" t="s">
        <v>309</v>
      </c>
      <c r="D361" s="9"/>
      <c r="E361" s="156">
        <v>5000</v>
      </c>
    </row>
    <row r="362" spans="1:5" ht="19.5" customHeight="1" hidden="1">
      <c r="A362" s="9" t="s">
        <v>198</v>
      </c>
      <c r="B362" s="9"/>
      <c r="C362" s="9" t="s">
        <v>311</v>
      </c>
      <c r="D362" s="9"/>
      <c r="E362" s="156">
        <v>260000</v>
      </c>
    </row>
    <row r="363" spans="1:5" ht="19.5" customHeight="1" hidden="1">
      <c r="A363" s="9" t="s">
        <v>198</v>
      </c>
      <c r="B363" s="9"/>
      <c r="C363" s="9" t="s">
        <v>316</v>
      </c>
      <c r="D363" s="9"/>
      <c r="E363" s="156">
        <v>400000</v>
      </c>
    </row>
    <row r="364" spans="1:5" ht="19.5" customHeight="1" hidden="1">
      <c r="A364" s="9" t="s">
        <v>198</v>
      </c>
      <c r="B364" s="9"/>
      <c r="C364" s="9" t="s">
        <v>334</v>
      </c>
      <c r="D364" s="9"/>
      <c r="E364" s="156">
        <v>15000</v>
      </c>
    </row>
    <row r="365" spans="1:5" ht="19.5" customHeight="1" hidden="1">
      <c r="A365" s="9" t="s">
        <v>198</v>
      </c>
      <c r="B365" s="9"/>
      <c r="C365" s="9" t="s">
        <v>319</v>
      </c>
      <c r="D365" s="9"/>
      <c r="E365" s="156">
        <v>3000</v>
      </c>
    </row>
    <row r="366" spans="1:5" ht="19.5" customHeight="1" hidden="1">
      <c r="A366" s="9" t="s">
        <v>198</v>
      </c>
      <c r="B366" s="9"/>
      <c r="C366" s="16" t="s">
        <v>320</v>
      </c>
      <c r="D366" s="16"/>
      <c r="E366" s="156">
        <v>60000</v>
      </c>
    </row>
    <row r="367" spans="1:5" ht="19.5" customHeight="1" hidden="1">
      <c r="A367" s="9" t="s">
        <v>198</v>
      </c>
      <c r="B367" s="9"/>
      <c r="C367" s="16" t="s">
        <v>550</v>
      </c>
      <c r="D367" s="16"/>
      <c r="E367" s="156">
        <v>4000</v>
      </c>
    </row>
    <row r="368" spans="1:5" ht="19.5" customHeight="1" hidden="1">
      <c r="A368" s="9" t="s">
        <v>198</v>
      </c>
      <c r="B368" s="9"/>
      <c r="C368" s="9" t="s">
        <v>323</v>
      </c>
      <c r="D368" s="9"/>
      <c r="E368" s="156">
        <v>5000</v>
      </c>
    </row>
    <row r="369" spans="1:5" ht="19.5" customHeight="1" hidden="1">
      <c r="A369" s="9" t="s">
        <v>198</v>
      </c>
      <c r="B369" s="9"/>
      <c r="C369" s="9" t="s">
        <v>327</v>
      </c>
      <c r="D369" s="9"/>
      <c r="E369" s="156">
        <v>5000</v>
      </c>
    </row>
    <row r="370" spans="1:5" ht="19.5" customHeight="1" hidden="1">
      <c r="A370" s="9" t="s">
        <v>198</v>
      </c>
      <c r="B370" s="9"/>
      <c r="C370" s="9" t="s">
        <v>310</v>
      </c>
      <c r="D370" s="9"/>
      <c r="E370" s="156">
        <v>50000</v>
      </c>
    </row>
    <row r="371" spans="1:5" ht="19.5" customHeight="1" hidden="1">
      <c r="A371" s="9" t="s">
        <v>198</v>
      </c>
      <c r="B371" s="9"/>
      <c r="C371" s="9" t="s">
        <v>309</v>
      </c>
      <c r="D371" s="9"/>
      <c r="E371" s="156">
        <v>5000</v>
      </c>
    </row>
    <row r="372" spans="1:5" ht="19.5" customHeight="1" hidden="1">
      <c r="A372" s="9" t="s">
        <v>198</v>
      </c>
      <c r="B372" s="9"/>
      <c r="C372" s="9" t="s">
        <v>311</v>
      </c>
      <c r="D372" s="9"/>
      <c r="E372" s="156">
        <v>5000</v>
      </c>
    </row>
    <row r="373" spans="1:5" ht="19.5" customHeight="1" hidden="1">
      <c r="A373" s="9" t="s">
        <v>198</v>
      </c>
      <c r="B373" s="9"/>
      <c r="C373" s="16" t="s">
        <v>320</v>
      </c>
      <c r="D373" s="16"/>
      <c r="E373" s="156">
        <v>60000</v>
      </c>
    </row>
    <row r="374" spans="1:5" ht="19.5" customHeight="1" hidden="1">
      <c r="A374" s="9" t="s">
        <v>198</v>
      </c>
      <c r="B374" s="9"/>
      <c r="C374" s="9" t="s">
        <v>322</v>
      </c>
      <c r="D374" s="9"/>
      <c r="E374" s="156">
        <v>3000</v>
      </c>
    </row>
    <row r="375" spans="1:5" ht="19.5" customHeight="1" hidden="1">
      <c r="A375" s="9" t="s">
        <v>198</v>
      </c>
      <c r="B375" s="9"/>
      <c r="C375" s="9" t="s">
        <v>323</v>
      </c>
      <c r="D375" s="9"/>
      <c r="E375" s="156">
        <v>2000</v>
      </c>
    </row>
    <row r="376" spans="1:5" ht="19.5" customHeight="1" hidden="1">
      <c r="A376" s="9" t="s">
        <v>198</v>
      </c>
      <c r="B376" s="9"/>
      <c r="C376" s="9" t="s">
        <v>327</v>
      </c>
      <c r="D376" s="9"/>
      <c r="E376" s="156">
        <v>3000</v>
      </c>
    </row>
    <row r="377" spans="1:5" ht="19.5" customHeight="1" hidden="1">
      <c r="A377" s="9" t="s">
        <v>198</v>
      </c>
      <c r="B377" s="9"/>
      <c r="C377" s="9" t="s">
        <v>338</v>
      </c>
      <c r="D377" s="9"/>
      <c r="E377" s="156">
        <v>5000</v>
      </c>
    </row>
    <row r="378" spans="1:5" ht="19.5" customHeight="1" hidden="1">
      <c r="A378" s="9" t="s">
        <v>198</v>
      </c>
      <c r="B378" s="9"/>
      <c r="C378" s="9" t="s">
        <v>309</v>
      </c>
      <c r="D378" s="9"/>
      <c r="E378" s="156">
        <v>1000</v>
      </c>
    </row>
    <row r="379" spans="1:5" ht="19.5" customHeight="1" hidden="1">
      <c r="A379" s="9" t="s">
        <v>198</v>
      </c>
      <c r="B379" s="9"/>
      <c r="C379" s="9" t="s">
        <v>310</v>
      </c>
      <c r="D379" s="9"/>
      <c r="E379" s="156">
        <v>20000</v>
      </c>
    </row>
    <row r="380" spans="1:5" ht="19.5" customHeight="1" hidden="1">
      <c r="A380" s="9" t="s">
        <v>198</v>
      </c>
      <c r="B380" s="9"/>
      <c r="C380" s="9" t="s">
        <v>311</v>
      </c>
      <c r="D380" s="9"/>
      <c r="E380" s="156">
        <v>1000</v>
      </c>
    </row>
    <row r="381" spans="1:5" ht="19.5" customHeight="1" hidden="1">
      <c r="A381" s="9" t="s">
        <v>198</v>
      </c>
      <c r="B381" s="9"/>
      <c r="C381" s="9" t="s">
        <v>320</v>
      </c>
      <c r="D381" s="9"/>
      <c r="E381" s="156">
        <v>35000</v>
      </c>
    </row>
    <row r="382" spans="1:5" ht="19.5" customHeight="1" hidden="1">
      <c r="A382" s="9" t="s">
        <v>198</v>
      </c>
      <c r="B382" s="9"/>
      <c r="C382" s="9" t="s">
        <v>321</v>
      </c>
      <c r="D382" s="9"/>
      <c r="E382" s="156">
        <v>5000</v>
      </c>
    </row>
    <row r="383" spans="1:5" ht="19.5" customHeight="1" hidden="1">
      <c r="A383" s="9" t="s">
        <v>198</v>
      </c>
      <c r="B383" s="9"/>
      <c r="C383" s="9" t="s">
        <v>325</v>
      </c>
      <c r="D383" s="9"/>
      <c r="E383" s="156">
        <v>5000</v>
      </c>
    </row>
    <row r="384" spans="1:5" ht="19.5" customHeight="1" hidden="1">
      <c r="A384" s="9" t="s">
        <v>198</v>
      </c>
      <c r="B384" s="9"/>
      <c r="C384" s="9" t="s">
        <v>323</v>
      </c>
      <c r="D384" s="9"/>
      <c r="E384" s="156">
        <v>1000</v>
      </c>
    </row>
    <row r="385" spans="1:5" ht="19.5" customHeight="1" hidden="1">
      <c r="A385" s="9" t="s">
        <v>198</v>
      </c>
      <c r="B385" s="9"/>
      <c r="C385" s="9" t="s">
        <v>327</v>
      </c>
      <c r="D385" s="9"/>
      <c r="E385" s="156">
        <v>5000</v>
      </c>
    </row>
    <row r="386" spans="1:5" ht="19.5" customHeight="1" hidden="1">
      <c r="A386" s="9" t="s">
        <v>198</v>
      </c>
      <c r="B386" s="9"/>
      <c r="C386" s="9" t="s">
        <v>339</v>
      </c>
      <c r="D386" s="9"/>
      <c r="E386" s="156">
        <v>10000</v>
      </c>
    </row>
    <row r="387" spans="1:5" ht="19.5" customHeight="1" hidden="1">
      <c r="A387" s="9" t="s">
        <v>198</v>
      </c>
      <c r="B387" s="9"/>
      <c r="C387" s="9" t="s">
        <v>310</v>
      </c>
      <c r="D387" s="9"/>
      <c r="E387" s="156">
        <v>20000</v>
      </c>
    </row>
    <row r="388" spans="1:5" ht="19.5" customHeight="1" hidden="1">
      <c r="A388" s="9" t="s">
        <v>198</v>
      </c>
      <c r="B388" s="9"/>
      <c r="C388" s="9" t="s">
        <v>311</v>
      </c>
      <c r="D388" s="9"/>
      <c r="E388" s="156">
        <v>25000</v>
      </c>
    </row>
    <row r="389" spans="1:5" ht="19.5" customHeight="1" hidden="1">
      <c r="A389" s="9" t="s">
        <v>198</v>
      </c>
      <c r="B389" s="9"/>
      <c r="C389" s="9" t="s">
        <v>319</v>
      </c>
      <c r="D389" s="9"/>
      <c r="E389" s="156">
        <v>25000</v>
      </c>
    </row>
    <row r="390" spans="1:5" ht="19.5" customHeight="1" hidden="1">
      <c r="A390" s="9" t="s">
        <v>198</v>
      </c>
      <c r="B390" s="9"/>
      <c r="C390" s="9" t="s">
        <v>320</v>
      </c>
      <c r="D390" s="9"/>
      <c r="E390" s="156">
        <v>40000</v>
      </c>
    </row>
    <row r="391" spans="1:5" ht="19.5" customHeight="1" hidden="1">
      <c r="A391" s="9" t="s">
        <v>198</v>
      </c>
      <c r="B391" s="9"/>
      <c r="C391" s="9" t="s">
        <v>321</v>
      </c>
      <c r="D391" s="9"/>
      <c r="E391" s="156">
        <v>70000</v>
      </c>
    </row>
    <row r="392" spans="1:5" ht="19.5" customHeight="1" hidden="1">
      <c r="A392" s="9" t="s">
        <v>198</v>
      </c>
      <c r="B392" s="9"/>
      <c r="C392" s="9" t="s">
        <v>325</v>
      </c>
      <c r="D392" s="9"/>
      <c r="E392" s="156">
        <v>3000</v>
      </c>
    </row>
    <row r="393" spans="1:5" ht="19.5" customHeight="1" hidden="1">
      <c r="A393" s="9" t="s">
        <v>198</v>
      </c>
      <c r="B393" s="9"/>
      <c r="C393" s="9" t="s">
        <v>323</v>
      </c>
      <c r="D393" s="9"/>
      <c r="E393" s="156">
        <v>1500</v>
      </c>
    </row>
    <row r="394" spans="1:5" ht="19.5" customHeight="1" hidden="1">
      <c r="A394" s="9" t="s">
        <v>198</v>
      </c>
      <c r="B394" s="9"/>
      <c r="C394" s="9" t="s">
        <v>327</v>
      </c>
      <c r="D394" s="9"/>
      <c r="E394" s="156">
        <v>8000</v>
      </c>
    </row>
    <row r="395" spans="1:5" ht="19.5" customHeight="1" hidden="1">
      <c r="A395" s="9" t="s">
        <v>198</v>
      </c>
      <c r="B395" s="9"/>
      <c r="C395" s="9" t="s">
        <v>310</v>
      </c>
      <c r="D395" s="9"/>
      <c r="E395" s="156">
        <v>10000</v>
      </c>
    </row>
    <row r="396" spans="1:5" ht="19.5" customHeight="1" hidden="1">
      <c r="A396" s="9" t="s">
        <v>198</v>
      </c>
      <c r="B396" s="9"/>
      <c r="C396" s="9" t="s">
        <v>309</v>
      </c>
      <c r="D396" s="9"/>
      <c r="E396" s="156">
        <v>1000</v>
      </c>
    </row>
    <row r="397" spans="1:5" ht="19.5" customHeight="1" hidden="1">
      <c r="A397" s="9" t="s">
        <v>198</v>
      </c>
      <c r="B397" s="9"/>
      <c r="C397" s="9" t="s">
        <v>320</v>
      </c>
      <c r="D397" s="9"/>
      <c r="E397" s="156">
        <v>10000</v>
      </c>
    </row>
    <row r="398" spans="1:5" ht="19.5" customHeight="1" hidden="1">
      <c r="A398" s="9" t="s">
        <v>198</v>
      </c>
      <c r="B398" s="9"/>
      <c r="C398" s="9" t="s">
        <v>321</v>
      </c>
      <c r="D398" s="9"/>
      <c r="E398" s="156">
        <v>100000</v>
      </c>
    </row>
    <row r="399" spans="1:5" ht="19.5" customHeight="1" hidden="1">
      <c r="A399" s="9" t="s">
        <v>198</v>
      </c>
      <c r="B399" s="9"/>
      <c r="C399" s="9" t="s">
        <v>323</v>
      </c>
      <c r="D399" s="9"/>
      <c r="E399" s="156">
        <v>1000</v>
      </c>
    </row>
    <row r="400" spans="1:5" ht="19.5" customHeight="1" hidden="1">
      <c r="A400" s="9" t="s">
        <v>198</v>
      </c>
      <c r="B400" s="9"/>
      <c r="C400" s="9" t="s">
        <v>309</v>
      </c>
      <c r="D400" s="9"/>
      <c r="E400" s="156">
        <v>10000</v>
      </c>
    </row>
    <row r="401" spans="1:5" ht="19.5" customHeight="1" hidden="1">
      <c r="A401" s="9" t="s">
        <v>198</v>
      </c>
      <c r="B401" s="9"/>
      <c r="C401" s="9" t="s">
        <v>310</v>
      </c>
      <c r="D401" s="9"/>
      <c r="E401" s="156">
        <v>40000</v>
      </c>
    </row>
    <row r="402" spans="1:5" ht="19.5" customHeight="1" hidden="1">
      <c r="A402" s="9" t="s">
        <v>198</v>
      </c>
      <c r="B402" s="9"/>
      <c r="C402" s="9" t="s">
        <v>311</v>
      </c>
      <c r="D402" s="9"/>
      <c r="E402" s="156">
        <v>5000</v>
      </c>
    </row>
    <row r="403" spans="1:5" ht="19.5" customHeight="1" hidden="1">
      <c r="A403" s="9" t="s">
        <v>198</v>
      </c>
      <c r="B403" s="9"/>
      <c r="C403" s="9" t="s">
        <v>319</v>
      </c>
      <c r="D403" s="9"/>
      <c r="E403" s="156">
        <v>10000</v>
      </c>
    </row>
    <row r="404" spans="1:5" ht="19.5" customHeight="1" hidden="1">
      <c r="A404" s="9" t="s">
        <v>198</v>
      </c>
      <c r="B404" s="9"/>
      <c r="C404" s="9" t="s">
        <v>320</v>
      </c>
      <c r="D404" s="9"/>
      <c r="E404" s="156">
        <v>70000</v>
      </c>
    </row>
    <row r="405" spans="1:5" ht="19.5" customHeight="1" hidden="1">
      <c r="A405" s="9" t="s">
        <v>198</v>
      </c>
      <c r="B405" s="9"/>
      <c r="C405" s="9" t="s">
        <v>553</v>
      </c>
      <c r="D405" s="9"/>
      <c r="E405" s="156">
        <v>180000</v>
      </c>
    </row>
    <row r="406" spans="1:5" ht="19.5" customHeight="1" hidden="1">
      <c r="A406" s="9" t="s">
        <v>198</v>
      </c>
      <c r="B406" s="9"/>
      <c r="C406" s="9" t="s">
        <v>325</v>
      </c>
      <c r="D406" s="9"/>
      <c r="E406" s="156">
        <v>5000</v>
      </c>
    </row>
    <row r="407" spans="1:5" ht="19.5" customHeight="1" hidden="1">
      <c r="A407" s="9" t="s">
        <v>198</v>
      </c>
      <c r="B407" s="9"/>
      <c r="C407" s="9" t="s">
        <v>323</v>
      </c>
      <c r="D407" s="9"/>
      <c r="E407" s="156">
        <v>2000</v>
      </c>
    </row>
    <row r="408" spans="1:5" ht="19.5" customHeight="1">
      <c r="A408" s="9" t="s">
        <v>198</v>
      </c>
      <c r="B408" s="9"/>
      <c r="C408" s="9" t="s">
        <v>643</v>
      </c>
      <c r="D408" s="165">
        <f>SUM(E294:E408)</f>
        <v>57175500</v>
      </c>
      <c r="E408" s="156">
        <v>3000</v>
      </c>
    </row>
    <row r="409" spans="1:5" ht="19.5" customHeight="1" hidden="1">
      <c r="A409" s="9" t="s">
        <v>535</v>
      </c>
      <c r="B409" s="9"/>
      <c r="C409" s="152" t="s">
        <v>537</v>
      </c>
      <c r="D409" s="152"/>
      <c r="E409" s="155">
        <v>25000</v>
      </c>
    </row>
    <row r="410" spans="1:5" ht="19.5" customHeight="1">
      <c r="A410" s="9" t="s">
        <v>329</v>
      </c>
      <c r="B410" s="9"/>
      <c r="C410" s="9" t="s">
        <v>321</v>
      </c>
      <c r="D410" s="165">
        <f>SUM(E409:E410)</f>
        <v>125000</v>
      </c>
      <c r="E410" s="156">
        <v>100000</v>
      </c>
    </row>
    <row r="411" spans="1:5" ht="19.5" customHeight="1">
      <c r="A411" s="9" t="s">
        <v>579</v>
      </c>
      <c r="B411" s="9"/>
      <c r="C411" s="17" t="s">
        <v>645</v>
      </c>
      <c r="D411" s="174">
        <v>2500</v>
      </c>
      <c r="E411" s="173">
        <v>2500</v>
      </c>
    </row>
    <row r="412" spans="1:5" ht="19.5" customHeight="1">
      <c r="A412" s="9" t="s">
        <v>318</v>
      </c>
      <c r="B412" s="9"/>
      <c r="C412" s="9" t="s">
        <v>646</v>
      </c>
      <c r="D412" s="167">
        <v>480000</v>
      </c>
      <c r="E412" s="175">
        <v>480000</v>
      </c>
    </row>
    <row r="413" spans="1:5" ht="19.5" customHeight="1">
      <c r="A413" s="9" t="s">
        <v>301</v>
      </c>
      <c r="B413" s="9"/>
      <c r="C413" s="34" t="s">
        <v>302</v>
      </c>
      <c r="D413" s="177">
        <v>864500</v>
      </c>
      <c r="E413" s="176">
        <v>864500</v>
      </c>
    </row>
    <row r="414" spans="1:5" ht="19.5" customHeight="1" hidden="1">
      <c r="A414" s="9" t="s">
        <v>194</v>
      </c>
      <c r="B414" s="9"/>
      <c r="C414" s="17" t="s">
        <v>196</v>
      </c>
      <c r="D414" s="17"/>
      <c r="E414" s="154">
        <v>40000</v>
      </c>
    </row>
    <row r="415" spans="1:5" ht="19.5" customHeight="1" hidden="1">
      <c r="A415" s="9" t="s">
        <v>202</v>
      </c>
      <c r="B415" s="9"/>
      <c r="C415" s="17" t="s">
        <v>203</v>
      </c>
      <c r="D415" s="17"/>
      <c r="E415" s="154">
        <v>2000000</v>
      </c>
    </row>
    <row r="416" spans="1:5" ht="19.5" customHeight="1">
      <c r="A416" s="9" t="s">
        <v>202</v>
      </c>
      <c r="B416" s="9"/>
      <c r="C416" s="17" t="s">
        <v>625</v>
      </c>
      <c r="D416" s="165">
        <f>SUM(E414:E416)</f>
        <v>6040000</v>
      </c>
      <c r="E416" s="154">
        <v>4000000</v>
      </c>
    </row>
    <row r="417" spans="1:5" ht="19.5" customHeight="1" thickBot="1">
      <c r="A417" s="238" t="s">
        <v>170</v>
      </c>
      <c r="B417" s="31"/>
      <c r="C417" s="153" t="s">
        <v>624</v>
      </c>
      <c r="D417" s="180">
        <v>200000</v>
      </c>
      <c r="E417" s="181">
        <v>200000</v>
      </c>
    </row>
    <row r="418" spans="4:5" ht="19.5" customHeight="1" thickBot="1">
      <c r="D418" s="239"/>
      <c r="E418" s="233">
        <f>SUM(E5:E417)</f>
        <v>225451020</v>
      </c>
    </row>
    <row r="419" ht="19.5" customHeight="1" thickBot="1"/>
    <row r="420" spans="1:23" ht="19.5" customHeight="1" thickBot="1">
      <c r="A420" s="113" t="s">
        <v>621</v>
      </c>
      <c r="B420" s="114"/>
      <c r="C420" s="114"/>
      <c r="D420" s="240">
        <f>SUM(D5:D417)</f>
        <v>225451020</v>
      </c>
      <c r="E420" s="69"/>
      <c r="U420" s="1"/>
      <c r="V420" s="1"/>
      <c r="W420" s="1"/>
    </row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</sheetData>
  <sheetProtection selectLockedCells="1" selectUnlockedCells="1"/>
  <mergeCells count="1">
    <mergeCell ref="A1:E1"/>
  </mergeCells>
  <printOptions/>
  <pageMargins left="0.19652777777777777" right="0.19652777777777777" top="0.7875" bottom="0.7875" header="0.5118055555555555" footer="0.5118055555555555"/>
  <pageSetup fitToHeight="0" fitToWidth="1" horizontalDpi="600" verticalDpi="600" orientation="portrait" paperSize="9" r:id="rId3"/>
  <headerFooter alignWithMargins="0">
    <oddHeader>&amp;CRozpočet Města Kostelec nad Orlicí 2018&amp;R24.11.2017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4"/>
  <sheetViews>
    <sheetView zoomScale="90" zoomScaleNormal="90" zoomScalePageLayoutView="0" workbookViewId="0" topLeftCell="A1">
      <pane ySplit="4" topLeftCell="A5" activePane="bottomLeft" state="frozen"/>
      <selection pane="topLeft" activeCell="F1" sqref="F1"/>
      <selection pane="bottomLeft" activeCell="D64" sqref="D64"/>
    </sheetView>
  </sheetViews>
  <sheetFormatPr defaultColWidth="9.00390625" defaultRowHeight="12.75"/>
  <cols>
    <col min="1" max="1" width="7.00390625" style="1" customWidth="1"/>
    <col min="2" max="2" width="6.75390625" style="1" customWidth="1"/>
    <col min="3" max="3" width="7.125" style="1" customWidth="1"/>
    <col min="4" max="4" width="13.125" style="1" customWidth="1"/>
    <col min="5" max="5" width="23.25390625" style="1" customWidth="1"/>
    <col min="6" max="6" width="28.375" style="2" customWidth="1"/>
    <col min="7" max="7" width="15.625" style="1" customWidth="1"/>
    <col min="8" max="8" width="24.125" style="1" customWidth="1"/>
    <col min="9" max="9" width="16.125" style="1" customWidth="1"/>
    <col min="10" max="16384" width="9.125" style="1" customWidth="1"/>
  </cols>
  <sheetData>
    <row r="1" spans="1:6" s="3" customFormat="1" ht="19.5" customHeight="1">
      <c r="A1" s="244" t="s">
        <v>649</v>
      </c>
      <c r="B1" s="244"/>
      <c r="C1" s="244"/>
      <c r="D1" s="244"/>
      <c r="E1" s="244"/>
      <c r="F1" s="244"/>
    </row>
    <row r="2" spans="1:6" ht="19.5" customHeight="1">
      <c r="A2" s="12"/>
      <c r="B2" s="12"/>
      <c r="C2" s="12"/>
      <c r="D2" s="12"/>
      <c r="E2" s="12"/>
      <c r="F2" s="25"/>
    </row>
    <row r="3" spans="1:9" ht="20.25" customHeight="1" thickBot="1">
      <c r="A3" s="182"/>
      <c r="B3" s="182"/>
      <c r="C3" s="182"/>
      <c r="D3" s="182"/>
      <c r="E3" s="221" t="s">
        <v>344</v>
      </c>
      <c r="F3" s="136"/>
      <c r="G3" s="182"/>
      <c r="H3" s="182"/>
      <c r="I3" s="5"/>
    </row>
    <row r="4" spans="1:6" ht="20.25" customHeight="1" hidden="1" thickBot="1">
      <c r="A4" s="210" t="s">
        <v>0</v>
      </c>
      <c r="B4" s="211" t="s">
        <v>1</v>
      </c>
      <c r="C4" s="211" t="s">
        <v>2</v>
      </c>
      <c r="D4" s="211" t="s">
        <v>3</v>
      </c>
      <c r="E4" s="58" t="s">
        <v>6</v>
      </c>
      <c r="F4" s="85" t="s">
        <v>523</v>
      </c>
    </row>
    <row r="5" spans="1:6" ht="29.25" customHeight="1" hidden="1">
      <c r="A5" s="29" t="s">
        <v>7</v>
      </c>
      <c r="B5" s="15" t="s">
        <v>345</v>
      </c>
      <c r="C5" s="15" t="s">
        <v>8</v>
      </c>
      <c r="D5" s="15" t="s">
        <v>9</v>
      </c>
      <c r="E5" s="55" t="s">
        <v>347</v>
      </c>
      <c r="F5" s="86">
        <v>20500000</v>
      </c>
    </row>
    <row r="6" spans="1:6" ht="20.25" customHeight="1" hidden="1">
      <c r="A6" s="8" t="s">
        <v>7</v>
      </c>
      <c r="B6" s="9" t="s">
        <v>345</v>
      </c>
      <c r="C6" s="9" t="s">
        <v>8</v>
      </c>
      <c r="D6" s="9" t="s">
        <v>9</v>
      </c>
      <c r="E6" s="34" t="s">
        <v>349</v>
      </c>
      <c r="F6" s="99">
        <v>500000</v>
      </c>
    </row>
    <row r="7" spans="1:6" ht="20.25" customHeight="1" hidden="1">
      <c r="A7" s="8" t="s">
        <v>7</v>
      </c>
      <c r="B7" s="9" t="s">
        <v>345</v>
      </c>
      <c r="C7" s="9" t="s">
        <v>8</v>
      </c>
      <c r="D7" s="9" t="s">
        <v>9</v>
      </c>
      <c r="E7" s="34" t="s">
        <v>351</v>
      </c>
      <c r="F7" s="99">
        <v>1600000</v>
      </c>
    </row>
    <row r="8" spans="1:6" ht="20.25" customHeight="1" hidden="1">
      <c r="A8" s="8" t="s">
        <v>7</v>
      </c>
      <c r="B8" s="9" t="s">
        <v>345</v>
      </c>
      <c r="C8" s="9" t="s">
        <v>8</v>
      </c>
      <c r="D8" s="9" t="s">
        <v>9</v>
      </c>
      <c r="E8" s="34" t="s">
        <v>353</v>
      </c>
      <c r="F8" s="99">
        <v>17900000</v>
      </c>
    </row>
    <row r="9" spans="1:6" ht="20.25" customHeight="1" hidden="1">
      <c r="A9" s="8" t="s">
        <v>7</v>
      </c>
      <c r="B9" s="9" t="s">
        <v>354</v>
      </c>
      <c r="C9" s="9" t="s">
        <v>8</v>
      </c>
      <c r="D9" s="9" t="s">
        <v>9</v>
      </c>
      <c r="E9" s="34" t="s">
        <v>356</v>
      </c>
      <c r="F9" s="99">
        <v>4000000</v>
      </c>
    </row>
    <row r="10" spans="1:6" ht="20.25" customHeight="1" hidden="1">
      <c r="A10" s="8" t="s">
        <v>7</v>
      </c>
      <c r="B10" s="9" t="s">
        <v>345</v>
      </c>
      <c r="C10" s="9" t="s">
        <v>8</v>
      </c>
      <c r="D10" s="9" t="s">
        <v>9</v>
      </c>
      <c r="E10" s="34" t="s">
        <v>358</v>
      </c>
      <c r="F10" s="99">
        <v>35000000</v>
      </c>
    </row>
    <row r="11" spans="1:6" ht="20.25" customHeight="1" hidden="1">
      <c r="A11" s="8" t="s">
        <v>7</v>
      </c>
      <c r="B11" s="9" t="s">
        <v>345</v>
      </c>
      <c r="C11" s="9" t="s">
        <v>8</v>
      </c>
      <c r="D11" s="9" t="s">
        <v>9</v>
      </c>
      <c r="E11" s="34" t="s">
        <v>501</v>
      </c>
      <c r="F11" s="99">
        <v>70000</v>
      </c>
    </row>
    <row r="12" spans="1:6" ht="20.25" customHeight="1" hidden="1">
      <c r="A12" s="8" t="s">
        <v>7</v>
      </c>
      <c r="B12" s="9" t="s">
        <v>345</v>
      </c>
      <c r="C12" s="9" t="s">
        <v>8</v>
      </c>
      <c r="D12" s="9" t="s">
        <v>9</v>
      </c>
      <c r="E12" s="34" t="s">
        <v>502</v>
      </c>
      <c r="F12" s="99">
        <v>1000</v>
      </c>
    </row>
    <row r="13" spans="1:6" ht="20.25" customHeight="1" hidden="1">
      <c r="A13" s="8" t="s">
        <v>10</v>
      </c>
      <c r="B13" s="9" t="s">
        <v>10</v>
      </c>
      <c r="C13" s="9" t="s">
        <v>11</v>
      </c>
      <c r="D13" s="9" t="s">
        <v>12</v>
      </c>
      <c r="E13" s="34" t="s">
        <v>360</v>
      </c>
      <c r="F13" s="99">
        <v>2900000</v>
      </c>
    </row>
    <row r="14" spans="1:6" ht="20.25" customHeight="1" hidden="1">
      <c r="A14" s="8" t="s">
        <v>7</v>
      </c>
      <c r="B14" s="9" t="s">
        <v>345</v>
      </c>
      <c r="C14" s="9" t="s">
        <v>8</v>
      </c>
      <c r="D14" s="9" t="s">
        <v>9</v>
      </c>
      <c r="E14" s="34" t="s">
        <v>362</v>
      </c>
      <c r="F14" s="99">
        <v>250000</v>
      </c>
    </row>
    <row r="15" spans="1:6" ht="20.25" customHeight="1" hidden="1">
      <c r="A15" s="8" t="s">
        <v>7</v>
      </c>
      <c r="B15" s="9" t="s">
        <v>345</v>
      </c>
      <c r="C15" s="9" t="s">
        <v>8</v>
      </c>
      <c r="D15" s="9" t="s">
        <v>9</v>
      </c>
      <c r="E15" s="34" t="s">
        <v>364</v>
      </c>
      <c r="F15" s="99">
        <v>20000</v>
      </c>
    </row>
    <row r="16" spans="1:6" ht="20.25" customHeight="1" hidden="1">
      <c r="A16" s="8" t="s">
        <v>7</v>
      </c>
      <c r="B16" s="9" t="s">
        <v>345</v>
      </c>
      <c r="C16" s="9" t="s">
        <v>8</v>
      </c>
      <c r="D16" s="9" t="s">
        <v>197</v>
      </c>
      <c r="E16" s="34" t="s">
        <v>366</v>
      </c>
      <c r="F16" s="99">
        <v>20000</v>
      </c>
    </row>
    <row r="17" spans="1:6" ht="20.25" customHeight="1" hidden="1">
      <c r="A17" s="8" t="s">
        <v>7</v>
      </c>
      <c r="B17" s="9" t="s">
        <v>345</v>
      </c>
      <c r="C17" s="9" t="s">
        <v>8</v>
      </c>
      <c r="D17" s="9" t="s">
        <v>9</v>
      </c>
      <c r="E17" s="34" t="s">
        <v>368</v>
      </c>
      <c r="F17" s="99">
        <v>60000</v>
      </c>
    </row>
    <row r="18" spans="1:6" ht="20.25" customHeight="1" hidden="1">
      <c r="A18" s="8" t="s">
        <v>7</v>
      </c>
      <c r="B18" s="9" t="s">
        <v>345</v>
      </c>
      <c r="C18" s="9" t="s">
        <v>8</v>
      </c>
      <c r="D18" s="9" t="s">
        <v>197</v>
      </c>
      <c r="E18" s="34" t="s">
        <v>370</v>
      </c>
      <c r="F18" s="99">
        <v>500000</v>
      </c>
    </row>
    <row r="19" spans="1:6" ht="20.25" customHeight="1" hidden="1">
      <c r="A19" s="8" t="s">
        <v>7</v>
      </c>
      <c r="B19" s="9" t="s">
        <v>345</v>
      </c>
      <c r="C19" s="9" t="s">
        <v>8</v>
      </c>
      <c r="D19" s="9" t="s">
        <v>9</v>
      </c>
      <c r="E19" s="34" t="s">
        <v>520</v>
      </c>
      <c r="F19" s="99"/>
    </row>
    <row r="20" spans="1:6" ht="20.25" customHeight="1" hidden="1">
      <c r="A20" s="8" t="s">
        <v>7</v>
      </c>
      <c r="B20" s="9" t="s">
        <v>345</v>
      </c>
      <c r="C20" s="9" t="s">
        <v>8</v>
      </c>
      <c r="D20" s="9" t="s">
        <v>197</v>
      </c>
      <c r="E20" s="34" t="s">
        <v>372</v>
      </c>
      <c r="F20" s="99">
        <v>1000000</v>
      </c>
    </row>
    <row r="21" spans="1:6" ht="20.25" customHeight="1" hidden="1">
      <c r="A21" s="8" t="s">
        <v>7</v>
      </c>
      <c r="B21" s="9" t="s">
        <v>345</v>
      </c>
      <c r="C21" s="9" t="s">
        <v>8</v>
      </c>
      <c r="D21" s="9" t="s">
        <v>197</v>
      </c>
      <c r="E21" s="34" t="s">
        <v>373</v>
      </c>
      <c r="F21" s="99">
        <v>1000000</v>
      </c>
    </row>
    <row r="22" spans="1:6" ht="20.25" customHeight="1" hidden="1">
      <c r="A22" s="8" t="s">
        <v>7</v>
      </c>
      <c r="B22" s="9" t="s">
        <v>345</v>
      </c>
      <c r="C22" s="9" t="s">
        <v>8</v>
      </c>
      <c r="D22" s="9" t="s">
        <v>197</v>
      </c>
      <c r="E22" s="34" t="s">
        <v>374</v>
      </c>
      <c r="F22" s="99">
        <v>2100000</v>
      </c>
    </row>
    <row r="23" spans="1:6" ht="20.25" customHeight="1" hidden="1">
      <c r="A23" s="8" t="s">
        <v>7</v>
      </c>
      <c r="B23" s="9" t="s">
        <v>345</v>
      </c>
      <c r="C23" s="9" t="s">
        <v>8</v>
      </c>
      <c r="D23" s="9" t="s">
        <v>9</v>
      </c>
      <c r="E23" s="34" t="s">
        <v>376</v>
      </c>
      <c r="F23" s="99">
        <v>6500000</v>
      </c>
    </row>
    <row r="24" spans="1:6" ht="20.25" customHeight="1" hidden="1" thickBot="1">
      <c r="A24" s="105" t="s">
        <v>10</v>
      </c>
      <c r="B24" s="103" t="s">
        <v>554</v>
      </c>
      <c r="C24" s="103" t="s">
        <v>12</v>
      </c>
      <c r="D24" s="103" t="s">
        <v>12</v>
      </c>
      <c r="E24" s="104" t="s">
        <v>556</v>
      </c>
      <c r="F24" s="100">
        <v>2750000</v>
      </c>
    </row>
    <row r="25" spans="1:6" ht="20.25" customHeight="1" thickBot="1">
      <c r="A25" s="43"/>
      <c r="B25" s="43"/>
      <c r="C25" s="43"/>
      <c r="D25" s="43"/>
      <c r="E25" s="214" t="s">
        <v>433</v>
      </c>
      <c r="F25" s="147">
        <f>SUM(F5:F24)</f>
        <v>96671000</v>
      </c>
    </row>
    <row r="26" spans="1:6" ht="20.25" customHeight="1">
      <c r="A26" s="43"/>
      <c r="B26" s="43"/>
      <c r="C26" s="26"/>
      <c r="D26" s="27"/>
      <c r="E26" s="24"/>
      <c r="F26" s="192"/>
    </row>
    <row r="27" spans="1:8" ht="20.25" customHeight="1" thickBot="1">
      <c r="A27" s="43"/>
      <c r="B27" s="43"/>
      <c r="C27" s="43"/>
      <c r="D27" s="206"/>
      <c r="E27" s="222" t="s">
        <v>377</v>
      </c>
      <c r="F27" s="193"/>
      <c r="G27" s="19"/>
      <c r="H27" s="5"/>
    </row>
    <row r="28" spans="1:6" ht="20.25" customHeight="1" hidden="1" thickBot="1">
      <c r="A28" s="56" t="s">
        <v>0</v>
      </c>
      <c r="B28" s="57" t="s">
        <v>1</v>
      </c>
      <c r="C28" s="57" t="s">
        <v>2</v>
      </c>
      <c r="D28" s="57" t="s">
        <v>3</v>
      </c>
      <c r="E28" s="198" t="s">
        <v>6</v>
      </c>
      <c r="F28" s="138"/>
    </row>
    <row r="29" spans="1:6" ht="20.25" customHeight="1" hidden="1">
      <c r="A29" s="29" t="s">
        <v>7</v>
      </c>
      <c r="B29" s="15" t="s">
        <v>345</v>
      </c>
      <c r="C29" s="15" t="s">
        <v>8</v>
      </c>
      <c r="D29" s="15" t="s">
        <v>9</v>
      </c>
      <c r="E29" s="199" t="s">
        <v>379</v>
      </c>
      <c r="F29" s="118">
        <v>30000</v>
      </c>
    </row>
    <row r="30" spans="1:6" ht="20.25" customHeight="1" hidden="1">
      <c r="A30" s="8" t="s">
        <v>7</v>
      </c>
      <c r="B30" s="9" t="s">
        <v>345</v>
      </c>
      <c r="C30" s="9" t="s">
        <v>8</v>
      </c>
      <c r="D30" s="9" t="s">
        <v>380</v>
      </c>
      <c r="E30" s="115" t="s">
        <v>381</v>
      </c>
      <c r="F30" s="119">
        <v>480000</v>
      </c>
    </row>
    <row r="31" spans="1:6" ht="20.25" customHeight="1" hidden="1">
      <c r="A31" s="8" t="s">
        <v>7</v>
      </c>
      <c r="B31" s="9" t="s">
        <v>345</v>
      </c>
      <c r="C31" s="9" t="s">
        <v>8</v>
      </c>
      <c r="D31" s="9" t="s">
        <v>72</v>
      </c>
      <c r="E31" s="115" t="s">
        <v>382</v>
      </c>
      <c r="F31" s="119">
        <v>70000</v>
      </c>
    </row>
    <row r="32" spans="1:6" ht="20.25" customHeight="1" hidden="1">
      <c r="A32" s="8" t="s">
        <v>7</v>
      </c>
      <c r="B32" s="9" t="s">
        <v>345</v>
      </c>
      <c r="C32" s="9" t="s">
        <v>8</v>
      </c>
      <c r="D32" s="9" t="s">
        <v>383</v>
      </c>
      <c r="E32" s="115" t="s">
        <v>384</v>
      </c>
      <c r="F32" s="119">
        <v>75000</v>
      </c>
    </row>
    <row r="33" spans="1:6" ht="20.25" customHeight="1" hidden="1">
      <c r="A33" s="8" t="s">
        <v>7</v>
      </c>
      <c r="B33" s="9" t="s">
        <v>345</v>
      </c>
      <c r="C33" s="9" t="s">
        <v>8</v>
      </c>
      <c r="D33" s="9" t="s">
        <v>197</v>
      </c>
      <c r="E33" s="115" t="s">
        <v>385</v>
      </c>
      <c r="F33" s="119">
        <v>25000</v>
      </c>
    </row>
    <row r="34" spans="1:6" ht="20.25" customHeight="1" hidden="1">
      <c r="A34" s="8" t="s">
        <v>7</v>
      </c>
      <c r="B34" s="9" t="s">
        <v>345</v>
      </c>
      <c r="C34" s="9" t="s">
        <v>8</v>
      </c>
      <c r="D34" s="9" t="s">
        <v>158</v>
      </c>
      <c r="E34" s="115" t="s">
        <v>386</v>
      </c>
      <c r="F34" s="119">
        <v>400000</v>
      </c>
    </row>
    <row r="35" spans="1:6" ht="20.25" customHeight="1" hidden="1">
      <c r="A35" s="8" t="s">
        <v>7</v>
      </c>
      <c r="B35" s="9" t="s">
        <v>345</v>
      </c>
      <c r="C35" s="9" t="s">
        <v>8</v>
      </c>
      <c r="D35" s="9" t="s">
        <v>9</v>
      </c>
      <c r="E35" s="115" t="s">
        <v>387</v>
      </c>
      <c r="F35" s="118">
        <v>35000</v>
      </c>
    </row>
    <row r="36" spans="1:6" ht="20.25" customHeight="1" hidden="1">
      <c r="A36" s="8" t="s">
        <v>7</v>
      </c>
      <c r="B36" s="9" t="s">
        <v>345</v>
      </c>
      <c r="C36" s="9" t="s">
        <v>8</v>
      </c>
      <c r="D36" s="9" t="s">
        <v>169</v>
      </c>
      <c r="E36" s="115" t="s">
        <v>388</v>
      </c>
      <c r="F36" s="155">
        <v>0</v>
      </c>
    </row>
    <row r="37" spans="1:6" ht="20.25" customHeight="1" hidden="1">
      <c r="A37" s="8" t="s">
        <v>7</v>
      </c>
      <c r="B37" s="9" t="s">
        <v>345</v>
      </c>
      <c r="C37" s="9" t="s">
        <v>8</v>
      </c>
      <c r="D37" s="9" t="s">
        <v>117</v>
      </c>
      <c r="E37" s="115" t="s">
        <v>389</v>
      </c>
      <c r="F37" s="119">
        <v>1100000</v>
      </c>
    </row>
    <row r="38" spans="1:6" ht="20.25" customHeight="1" hidden="1">
      <c r="A38" s="8" t="s">
        <v>7</v>
      </c>
      <c r="B38" s="9" t="s">
        <v>345</v>
      </c>
      <c r="C38" s="9" t="s">
        <v>8</v>
      </c>
      <c r="D38" s="9" t="s">
        <v>139</v>
      </c>
      <c r="E38" s="115" t="s">
        <v>390</v>
      </c>
      <c r="F38" s="119">
        <v>90000</v>
      </c>
    </row>
    <row r="39" spans="1:6" ht="20.25" customHeight="1" hidden="1">
      <c r="A39" s="8" t="s">
        <v>7</v>
      </c>
      <c r="B39" s="9" t="s">
        <v>345</v>
      </c>
      <c r="C39" s="9" t="s">
        <v>8</v>
      </c>
      <c r="D39" s="9" t="s">
        <v>197</v>
      </c>
      <c r="E39" s="115" t="s">
        <v>391</v>
      </c>
      <c r="F39" s="119">
        <v>20000</v>
      </c>
    </row>
    <row r="40" spans="1:6" ht="20.25" customHeight="1" hidden="1">
      <c r="A40" s="8" t="s">
        <v>7</v>
      </c>
      <c r="B40" s="9" t="s">
        <v>345</v>
      </c>
      <c r="C40" s="9" t="s">
        <v>8</v>
      </c>
      <c r="D40" s="9" t="s">
        <v>197</v>
      </c>
      <c r="E40" s="115" t="s">
        <v>392</v>
      </c>
      <c r="F40" s="119">
        <v>35000</v>
      </c>
    </row>
    <row r="41" spans="1:6" ht="20.25" customHeight="1" hidden="1">
      <c r="A41" s="8" t="s">
        <v>7</v>
      </c>
      <c r="B41" s="9" t="s">
        <v>345</v>
      </c>
      <c r="C41" s="9" t="s">
        <v>8</v>
      </c>
      <c r="D41" s="9" t="s">
        <v>393</v>
      </c>
      <c r="E41" s="115" t="s">
        <v>394</v>
      </c>
      <c r="F41" s="119">
        <v>100000</v>
      </c>
    </row>
    <row r="42" spans="1:6" ht="20.25" customHeight="1" hidden="1">
      <c r="A42" s="8" t="s">
        <v>7</v>
      </c>
      <c r="B42" s="9" t="s">
        <v>345</v>
      </c>
      <c r="C42" s="9" t="s">
        <v>8</v>
      </c>
      <c r="D42" s="9" t="s">
        <v>9</v>
      </c>
      <c r="E42" s="115" t="s">
        <v>396</v>
      </c>
      <c r="F42" s="118">
        <v>200000</v>
      </c>
    </row>
    <row r="43" spans="1:6" ht="20.25" customHeight="1" hidden="1">
      <c r="A43" s="8" t="s">
        <v>7</v>
      </c>
      <c r="B43" s="9" t="s">
        <v>345</v>
      </c>
      <c r="C43" s="9" t="s">
        <v>8</v>
      </c>
      <c r="D43" s="9" t="s">
        <v>9</v>
      </c>
      <c r="E43" s="115" t="s">
        <v>397</v>
      </c>
      <c r="F43" s="118">
        <v>2000000</v>
      </c>
    </row>
    <row r="44" spans="1:6" ht="20.25" customHeight="1" hidden="1">
      <c r="A44" s="8" t="s">
        <v>7</v>
      </c>
      <c r="B44" s="9" t="s">
        <v>345</v>
      </c>
      <c r="C44" s="9" t="s">
        <v>8</v>
      </c>
      <c r="D44" s="9" t="s">
        <v>398</v>
      </c>
      <c r="E44" s="115" t="s">
        <v>399</v>
      </c>
      <c r="F44" s="118">
        <v>150000</v>
      </c>
    </row>
    <row r="45" spans="1:6" ht="20.25" customHeight="1" hidden="1">
      <c r="A45" s="8" t="s">
        <v>7</v>
      </c>
      <c r="B45" s="9" t="s">
        <v>345</v>
      </c>
      <c r="C45" s="9" t="s">
        <v>8</v>
      </c>
      <c r="D45" s="9" t="s">
        <v>9</v>
      </c>
      <c r="E45" s="115" t="s">
        <v>400</v>
      </c>
      <c r="F45" s="118">
        <v>4500000</v>
      </c>
    </row>
    <row r="46" spans="1:6" ht="20.25" customHeight="1" hidden="1">
      <c r="A46" s="8" t="s">
        <v>7</v>
      </c>
      <c r="B46" s="9" t="s">
        <v>345</v>
      </c>
      <c r="C46" s="9" t="s">
        <v>8</v>
      </c>
      <c r="D46" s="9" t="s">
        <v>401</v>
      </c>
      <c r="E46" s="115" t="s">
        <v>403</v>
      </c>
      <c r="F46" s="118">
        <v>1100000</v>
      </c>
    </row>
    <row r="47" spans="1:6" ht="20.25" customHeight="1" hidden="1">
      <c r="A47" s="8" t="s">
        <v>7</v>
      </c>
      <c r="B47" s="9" t="s">
        <v>345</v>
      </c>
      <c r="C47" s="9" t="s">
        <v>8</v>
      </c>
      <c r="D47" s="9" t="s">
        <v>14</v>
      </c>
      <c r="E47" s="115" t="s">
        <v>404</v>
      </c>
      <c r="F47" s="119">
        <v>4000</v>
      </c>
    </row>
    <row r="48" spans="1:6" ht="20.25" customHeight="1" hidden="1">
      <c r="A48" s="8" t="s">
        <v>7</v>
      </c>
      <c r="B48" s="9" t="s">
        <v>345</v>
      </c>
      <c r="C48" s="9" t="s">
        <v>8</v>
      </c>
      <c r="D48" s="9" t="s">
        <v>197</v>
      </c>
      <c r="E48" s="115" t="s">
        <v>405</v>
      </c>
      <c r="F48" s="119">
        <v>9000</v>
      </c>
    </row>
    <row r="49" spans="1:6" ht="20.25" customHeight="1" hidden="1">
      <c r="A49" s="8" t="s">
        <v>7</v>
      </c>
      <c r="B49" s="9" t="s">
        <v>345</v>
      </c>
      <c r="C49" s="9" t="s">
        <v>8</v>
      </c>
      <c r="D49" s="9" t="s">
        <v>401</v>
      </c>
      <c r="E49" s="115" t="s">
        <v>406</v>
      </c>
      <c r="F49" s="119">
        <v>315000</v>
      </c>
    </row>
    <row r="50" spans="1:6" ht="20.25" customHeight="1" hidden="1">
      <c r="A50" s="8" t="s">
        <v>7</v>
      </c>
      <c r="B50" s="9" t="s">
        <v>345</v>
      </c>
      <c r="C50" s="9" t="s">
        <v>8</v>
      </c>
      <c r="D50" s="9" t="s">
        <v>9</v>
      </c>
      <c r="E50" s="115" t="s">
        <v>408</v>
      </c>
      <c r="F50" s="119">
        <v>35000</v>
      </c>
    </row>
    <row r="51" spans="1:6" ht="20.25" customHeight="1" hidden="1">
      <c r="A51" s="8" t="s">
        <v>7</v>
      </c>
      <c r="B51" s="9" t="s">
        <v>345</v>
      </c>
      <c r="C51" s="9" t="s">
        <v>8</v>
      </c>
      <c r="D51" s="9" t="s">
        <v>9</v>
      </c>
      <c r="E51" s="115" t="s">
        <v>409</v>
      </c>
      <c r="F51" s="119">
        <v>50000</v>
      </c>
    </row>
    <row r="52" spans="1:6" ht="20.25" customHeight="1" hidden="1">
      <c r="A52" s="8" t="s">
        <v>7</v>
      </c>
      <c r="B52" s="9" t="s">
        <v>345</v>
      </c>
      <c r="C52" s="9" t="s">
        <v>8</v>
      </c>
      <c r="D52" s="9" t="s">
        <v>9</v>
      </c>
      <c r="E52" s="115" t="s">
        <v>498</v>
      </c>
      <c r="F52" s="119">
        <v>550000</v>
      </c>
    </row>
    <row r="53" spans="1:6" ht="20.25" customHeight="1" hidden="1">
      <c r="A53" s="8" t="s">
        <v>7</v>
      </c>
      <c r="B53" s="9" t="s">
        <v>557</v>
      </c>
      <c r="C53" s="9" t="s">
        <v>8</v>
      </c>
      <c r="D53" s="9" t="s">
        <v>9</v>
      </c>
      <c r="E53" s="115" t="s">
        <v>558</v>
      </c>
      <c r="F53" s="119">
        <v>100000</v>
      </c>
    </row>
    <row r="54" spans="1:6" ht="20.25" customHeight="1" hidden="1">
      <c r="A54" s="8" t="s">
        <v>7</v>
      </c>
      <c r="B54" s="9" t="s">
        <v>557</v>
      </c>
      <c r="C54" s="9" t="s">
        <v>8</v>
      </c>
      <c r="D54" s="9" t="s">
        <v>9</v>
      </c>
      <c r="E54" s="106" t="s">
        <v>560</v>
      </c>
      <c r="F54" s="119">
        <v>35000</v>
      </c>
    </row>
    <row r="55" spans="1:6" ht="20.25" customHeight="1" hidden="1">
      <c r="A55" s="8" t="s">
        <v>7</v>
      </c>
      <c r="B55" s="9" t="s">
        <v>345</v>
      </c>
      <c r="C55" s="9" t="s">
        <v>8</v>
      </c>
      <c r="D55" s="9" t="s">
        <v>9</v>
      </c>
      <c r="E55" s="115" t="s">
        <v>412</v>
      </c>
      <c r="F55" s="119">
        <v>20000</v>
      </c>
    </row>
    <row r="56" spans="1:6" ht="20.25" customHeight="1" hidden="1">
      <c r="A56" s="8" t="s">
        <v>7</v>
      </c>
      <c r="B56" s="9" t="s">
        <v>345</v>
      </c>
      <c r="C56" s="9" t="s">
        <v>8</v>
      </c>
      <c r="D56" s="9" t="s">
        <v>14</v>
      </c>
      <c r="E56" s="115" t="s">
        <v>413</v>
      </c>
      <c r="F56" s="119">
        <v>20000</v>
      </c>
    </row>
    <row r="57" spans="1:6" ht="20.25" customHeight="1" hidden="1">
      <c r="A57" s="8" t="s">
        <v>7</v>
      </c>
      <c r="B57" s="9" t="s">
        <v>345</v>
      </c>
      <c r="C57" s="9" t="s">
        <v>8</v>
      </c>
      <c r="D57" s="9" t="s">
        <v>197</v>
      </c>
      <c r="E57" s="115" t="s">
        <v>414</v>
      </c>
      <c r="F57" s="119">
        <v>10000</v>
      </c>
    </row>
    <row r="58" spans="1:6" ht="20.25" customHeight="1" hidden="1">
      <c r="A58" s="8" t="s">
        <v>7</v>
      </c>
      <c r="B58" s="9" t="s">
        <v>345</v>
      </c>
      <c r="C58" s="9" t="s">
        <v>8</v>
      </c>
      <c r="D58" s="9" t="s">
        <v>9</v>
      </c>
      <c r="E58" s="115" t="s">
        <v>415</v>
      </c>
      <c r="F58" s="119">
        <v>10000</v>
      </c>
    </row>
    <row r="59" spans="1:6" ht="20.25" customHeight="1" hidden="1">
      <c r="A59" s="8" t="s">
        <v>7</v>
      </c>
      <c r="B59" s="9" t="s">
        <v>557</v>
      </c>
      <c r="C59" s="9" t="s">
        <v>8</v>
      </c>
      <c r="D59" s="9" t="s">
        <v>12</v>
      </c>
      <c r="E59" s="115" t="s">
        <v>561</v>
      </c>
      <c r="F59" s="119">
        <v>45000</v>
      </c>
    </row>
    <row r="60" spans="1:6" ht="20.25" customHeight="1" hidden="1">
      <c r="A60" s="8" t="s">
        <v>10</v>
      </c>
      <c r="B60" s="9" t="s">
        <v>345</v>
      </c>
      <c r="C60" s="9" t="s">
        <v>11</v>
      </c>
      <c r="D60" s="9" t="s">
        <v>562</v>
      </c>
      <c r="E60" s="115" t="s">
        <v>564</v>
      </c>
      <c r="F60" s="119">
        <v>15000</v>
      </c>
    </row>
    <row r="61" spans="1:6" ht="27.75" customHeight="1" hidden="1">
      <c r="A61" s="8" t="s">
        <v>7</v>
      </c>
      <c r="B61" s="9" t="s">
        <v>345</v>
      </c>
      <c r="C61" s="9" t="s">
        <v>8</v>
      </c>
      <c r="D61" s="9" t="s">
        <v>9</v>
      </c>
      <c r="E61" s="115" t="s">
        <v>416</v>
      </c>
      <c r="F61" s="119">
        <v>140000</v>
      </c>
    </row>
    <row r="62" spans="1:6" ht="29.25" customHeight="1" hidden="1">
      <c r="A62" s="8" t="s">
        <v>7</v>
      </c>
      <c r="B62" s="9" t="s">
        <v>345</v>
      </c>
      <c r="C62" s="9" t="s">
        <v>8</v>
      </c>
      <c r="D62" s="9" t="s">
        <v>277</v>
      </c>
      <c r="E62" s="115" t="s">
        <v>418</v>
      </c>
      <c r="F62" s="119">
        <v>600000</v>
      </c>
    </row>
    <row r="63" spans="1:6" ht="32.25" customHeight="1" hidden="1" thickBot="1">
      <c r="A63" s="10" t="s">
        <v>7</v>
      </c>
      <c r="B63" s="11" t="s">
        <v>345</v>
      </c>
      <c r="C63" s="11" t="s">
        <v>8</v>
      </c>
      <c r="D63" s="11" t="s">
        <v>419</v>
      </c>
      <c r="E63" s="200" t="s">
        <v>420</v>
      </c>
      <c r="F63" s="120">
        <v>35000</v>
      </c>
    </row>
    <row r="64" spans="1:6" ht="25.5" customHeight="1" thickBot="1">
      <c r="A64" s="43"/>
      <c r="B64" s="43"/>
      <c r="C64" s="43"/>
      <c r="D64" s="43"/>
      <c r="E64" s="214" t="s">
        <v>434</v>
      </c>
      <c r="F64" s="147">
        <f>SUM(F29:F63)</f>
        <v>12403000</v>
      </c>
    </row>
    <row r="65" spans="1:6" ht="20.25" customHeight="1">
      <c r="A65" s="24"/>
      <c r="B65" s="24"/>
      <c r="C65" s="24"/>
      <c r="D65" s="24"/>
      <c r="E65" s="24"/>
      <c r="F65" s="194"/>
    </row>
    <row r="66" spans="1:6" ht="20.25" customHeight="1">
      <c r="A66" s="24"/>
      <c r="B66" s="24"/>
      <c r="C66" s="24"/>
      <c r="D66" s="24"/>
      <c r="E66" s="27"/>
      <c r="F66" s="195"/>
    </row>
    <row r="67" spans="1:6" ht="20.25" customHeight="1">
      <c r="A67" s="24"/>
      <c r="B67" s="24"/>
      <c r="C67" s="24"/>
      <c r="D67" s="24"/>
      <c r="E67" s="24"/>
      <c r="F67" s="194"/>
    </row>
    <row r="68" spans="1:9" ht="20.25" customHeight="1" thickBot="1">
      <c r="A68" s="251"/>
      <c r="B68" s="251"/>
      <c r="C68" s="251"/>
      <c r="D68" s="251"/>
      <c r="E68" s="223" t="s">
        <v>421</v>
      </c>
      <c r="F68" s="196"/>
      <c r="G68" s="182"/>
      <c r="H68" s="182"/>
      <c r="I68" s="96"/>
    </row>
    <row r="69" spans="1:6" ht="20.25" customHeight="1" hidden="1" thickBot="1">
      <c r="A69" s="210" t="s">
        <v>0</v>
      </c>
      <c r="B69" s="211" t="s">
        <v>1</v>
      </c>
      <c r="C69" s="211" t="s">
        <v>2</v>
      </c>
      <c r="D69" s="211" t="s">
        <v>3</v>
      </c>
      <c r="E69" s="198" t="s">
        <v>6</v>
      </c>
      <c r="F69" s="138"/>
    </row>
    <row r="70" spans="1:6" ht="20.25" customHeight="1" hidden="1">
      <c r="A70" s="8" t="s">
        <v>7</v>
      </c>
      <c r="B70" s="9" t="s">
        <v>499</v>
      </c>
      <c r="C70" s="9" t="s">
        <v>8</v>
      </c>
      <c r="D70" s="9" t="s">
        <v>9</v>
      </c>
      <c r="E70" s="201" t="s">
        <v>422</v>
      </c>
      <c r="F70" s="118">
        <v>450000</v>
      </c>
    </row>
    <row r="71" spans="1:6" ht="20.25" customHeight="1" hidden="1" thickBot="1">
      <c r="A71" s="10" t="s">
        <v>7</v>
      </c>
      <c r="B71" s="11" t="s">
        <v>499</v>
      </c>
      <c r="C71" s="11" t="s">
        <v>8</v>
      </c>
      <c r="D71" s="11" t="s">
        <v>423</v>
      </c>
      <c r="E71" s="202" t="s">
        <v>519</v>
      </c>
      <c r="F71" s="139"/>
    </row>
    <row r="72" spans="1:6" ht="20.25" customHeight="1" thickBot="1">
      <c r="A72" s="43"/>
      <c r="B72" s="43"/>
      <c r="C72" s="43"/>
      <c r="D72" s="43"/>
      <c r="E72" s="214" t="s">
        <v>433</v>
      </c>
      <c r="F72" s="147">
        <f>SUM(F70:F71)</f>
        <v>450000</v>
      </c>
    </row>
    <row r="73" spans="1:6" ht="20.25" customHeight="1">
      <c r="A73" s="24"/>
      <c r="B73" s="24"/>
      <c r="C73" s="24"/>
      <c r="D73" s="24"/>
      <c r="E73" s="24"/>
      <c r="F73" s="194"/>
    </row>
    <row r="74" spans="1:6" ht="20.25" customHeight="1">
      <c r="A74" s="24"/>
      <c r="B74" s="24"/>
      <c r="C74" s="24"/>
      <c r="D74" s="24"/>
      <c r="E74" s="24"/>
      <c r="F74" s="194"/>
    </row>
    <row r="75" spans="1:9" ht="20.25" customHeight="1" thickBot="1">
      <c r="A75" s="251"/>
      <c r="B75" s="251"/>
      <c r="C75" s="251"/>
      <c r="D75" s="251"/>
      <c r="E75" s="224" t="s">
        <v>424</v>
      </c>
      <c r="F75" s="196"/>
      <c r="G75" s="182"/>
      <c r="H75" s="182"/>
      <c r="I75" s="5"/>
    </row>
    <row r="76" spans="1:6" ht="20.25" customHeight="1" hidden="1" thickBot="1">
      <c r="A76" s="212" t="s">
        <v>0</v>
      </c>
      <c r="B76" s="213" t="s">
        <v>1</v>
      </c>
      <c r="C76" s="213" t="s">
        <v>2</v>
      </c>
      <c r="D76" s="213" t="s">
        <v>3</v>
      </c>
      <c r="E76" s="203" t="s">
        <v>6</v>
      </c>
      <c r="F76" s="197"/>
    </row>
    <row r="77" spans="1:6" ht="25.5" customHeight="1" hidden="1">
      <c r="A77" s="29" t="s">
        <v>7</v>
      </c>
      <c r="B77" s="15" t="s">
        <v>425</v>
      </c>
      <c r="C77" s="15" t="s">
        <v>8</v>
      </c>
      <c r="D77" s="15" t="s">
        <v>9</v>
      </c>
      <c r="E77" s="199" t="s">
        <v>427</v>
      </c>
      <c r="F77" s="118">
        <v>17727300</v>
      </c>
    </row>
    <row r="78" spans="1:6" ht="25.5" customHeight="1" hidden="1">
      <c r="A78" s="8" t="s">
        <v>10</v>
      </c>
      <c r="B78" s="9" t="s">
        <v>345</v>
      </c>
      <c r="C78" s="9" t="s">
        <v>342</v>
      </c>
      <c r="D78" s="9" t="s">
        <v>12</v>
      </c>
      <c r="E78" s="115" t="s">
        <v>566</v>
      </c>
      <c r="F78" s="143">
        <v>720000</v>
      </c>
    </row>
    <row r="79" spans="1:6" ht="25.5" customHeight="1" hidden="1">
      <c r="A79" s="8" t="s">
        <v>10</v>
      </c>
      <c r="B79" s="9" t="s">
        <v>345</v>
      </c>
      <c r="C79" s="9" t="s">
        <v>11</v>
      </c>
      <c r="D79" s="9" t="s">
        <v>567</v>
      </c>
      <c r="E79" s="115" t="s">
        <v>569</v>
      </c>
      <c r="F79" s="143">
        <v>40000</v>
      </c>
    </row>
    <row r="80" spans="1:6" ht="26.25" customHeight="1" hidden="1">
      <c r="A80" s="61" t="s">
        <v>10</v>
      </c>
      <c r="B80" s="62" t="s">
        <v>345</v>
      </c>
      <c r="C80" s="62" t="s">
        <v>11</v>
      </c>
      <c r="D80" s="62" t="s">
        <v>12</v>
      </c>
      <c r="E80" s="204" t="s">
        <v>570</v>
      </c>
      <c r="F80" s="143">
        <v>30000</v>
      </c>
    </row>
    <row r="81" spans="1:6" ht="20.25" customHeight="1" hidden="1">
      <c r="A81" s="61"/>
      <c r="B81" s="62"/>
      <c r="C81" s="62"/>
      <c r="D81" s="62"/>
      <c r="E81" s="204" t="s">
        <v>587</v>
      </c>
      <c r="F81" s="143">
        <v>14400000</v>
      </c>
    </row>
    <row r="82" spans="1:6" ht="20.25" customHeight="1" hidden="1" thickBot="1">
      <c r="A82" s="209" t="s">
        <v>428</v>
      </c>
      <c r="B82" s="208" t="s">
        <v>429</v>
      </c>
      <c r="C82" s="208" t="s">
        <v>8</v>
      </c>
      <c r="D82" s="208" t="s">
        <v>9</v>
      </c>
      <c r="E82" s="205" t="s">
        <v>302</v>
      </c>
      <c r="F82" s="144">
        <v>864500</v>
      </c>
    </row>
    <row r="83" spans="1:6" ht="20.25" customHeight="1" thickBot="1">
      <c r="A83" s="27"/>
      <c r="B83" s="27"/>
      <c r="C83" s="26"/>
      <c r="D83" s="27"/>
      <c r="E83" s="215" t="s">
        <v>433</v>
      </c>
      <c r="F83" s="227">
        <f>SUM(F77:F82)</f>
        <v>33781800</v>
      </c>
    </row>
    <row r="84" spans="1:6" ht="20.25" customHeight="1">
      <c r="A84" s="6"/>
      <c r="B84" s="6"/>
      <c r="C84" s="25"/>
      <c r="D84" s="6"/>
      <c r="E84" s="38"/>
      <c r="F84" s="23"/>
    </row>
    <row r="85" spans="1:6" ht="20.25" customHeight="1">
      <c r="A85" s="244" t="s">
        <v>616</v>
      </c>
      <c r="B85" s="244"/>
      <c r="C85" s="244"/>
      <c r="D85" s="244"/>
      <c r="E85" s="244"/>
      <c r="F85" s="244"/>
    </row>
    <row r="86" spans="1:6" ht="20.25" customHeight="1" thickBot="1">
      <c r="A86" s="6"/>
      <c r="B86" s="6"/>
      <c r="C86" s="25"/>
      <c r="D86" s="6"/>
      <c r="E86" s="38"/>
      <c r="F86" s="23"/>
    </row>
    <row r="87" spans="1:6" ht="20.25" customHeight="1" thickBot="1">
      <c r="A87" s="252" t="s">
        <v>454</v>
      </c>
      <c r="B87" s="253"/>
      <c r="C87" s="253"/>
      <c r="D87" s="253"/>
      <c r="E87" s="68"/>
      <c r="F87" s="231">
        <f>F25+F64+F72+F83</f>
        <v>143305800</v>
      </c>
    </row>
    <row r="88" spans="1:6" ht="20.25" customHeight="1">
      <c r="A88" s="184"/>
      <c r="B88" s="184"/>
      <c r="C88" s="184"/>
      <c r="D88" s="184"/>
      <c r="E88" s="44"/>
      <c r="F88" s="82"/>
    </row>
    <row r="89" spans="1:6" ht="20.25" customHeight="1">
      <c r="A89" s="184"/>
      <c r="B89" s="184"/>
      <c r="C89" s="184"/>
      <c r="D89" s="184"/>
      <c r="E89" s="44"/>
      <c r="F89" s="82"/>
    </row>
    <row r="90" spans="1:6" ht="20.25" customHeight="1" thickBot="1">
      <c r="A90" s="184"/>
      <c r="B90" s="184"/>
      <c r="C90" s="184"/>
      <c r="D90" s="184"/>
      <c r="E90" s="225" t="s">
        <v>619</v>
      </c>
      <c r="F90" s="82"/>
    </row>
    <row r="91" spans="1:6" ht="20.25" customHeight="1" hidden="1">
      <c r="A91" s="187"/>
      <c r="B91" s="187"/>
      <c r="C91" s="187"/>
      <c r="D91" s="187"/>
      <c r="E91" s="188" t="s">
        <v>618</v>
      </c>
      <c r="F91" s="189"/>
    </row>
    <row r="92" spans="1:6" ht="20.25" customHeight="1" hidden="1">
      <c r="A92" s="9"/>
      <c r="B92" s="9"/>
      <c r="C92" s="9"/>
      <c r="D92" s="9"/>
      <c r="E92" s="111">
        <v>5011</v>
      </c>
      <c r="F92" s="167">
        <v>5110000</v>
      </c>
    </row>
    <row r="93" spans="1:6" ht="20.25" customHeight="1" hidden="1">
      <c r="A93" s="9"/>
      <c r="B93" s="9"/>
      <c r="C93" s="9"/>
      <c r="D93" s="9"/>
      <c r="E93" s="111">
        <v>5021</v>
      </c>
      <c r="F93" s="174">
        <v>90000</v>
      </c>
    </row>
    <row r="94" spans="1:6" ht="20.25" customHeight="1" hidden="1">
      <c r="A94" s="9"/>
      <c r="B94" s="9"/>
      <c r="C94" s="9"/>
      <c r="D94" s="9"/>
      <c r="E94" s="111">
        <v>5031</v>
      </c>
      <c r="F94" s="174">
        <v>15000</v>
      </c>
    </row>
    <row r="95" spans="1:6" ht="20.25" customHeight="1" hidden="1">
      <c r="A95" s="9"/>
      <c r="B95" s="9"/>
      <c r="C95" s="9"/>
      <c r="D95" s="9"/>
      <c r="E95" s="111">
        <v>5031</v>
      </c>
      <c r="F95" s="167">
        <v>1277500</v>
      </c>
    </row>
    <row r="96" spans="1:6" ht="25.5" customHeight="1" hidden="1">
      <c r="A96" s="9"/>
      <c r="B96" s="9"/>
      <c r="C96" s="9"/>
      <c r="D96" s="9"/>
      <c r="E96" s="111">
        <v>5032</v>
      </c>
      <c r="F96" s="174">
        <v>5000</v>
      </c>
    </row>
    <row r="97" spans="1:6" ht="24.75" customHeight="1" hidden="1">
      <c r="A97" s="9"/>
      <c r="B97" s="9"/>
      <c r="C97" s="9"/>
      <c r="D97" s="9"/>
      <c r="E97" s="111">
        <v>5032</v>
      </c>
      <c r="F97" s="167">
        <v>459900</v>
      </c>
    </row>
    <row r="98" spans="1:6" ht="26.25" customHeight="1" hidden="1">
      <c r="A98" s="9"/>
      <c r="B98" s="9"/>
      <c r="C98" s="9"/>
      <c r="D98" s="9"/>
      <c r="E98" s="111">
        <v>5131</v>
      </c>
      <c r="F98" s="167">
        <v>5000</v>
      </c>
    </row>
    <row r="99" spans="1:6" ht="20.25" customHeight="1" hidden="1">
      <c r="A99" s="9"/>
      <c r="B99" s="9"/>
      <c r="C99" s="9"/>
      <c r="D99" s="9"/>
      <c r="E99" s="111">
        <v>5132</v>
      </c>
      <c r="F99" s="174">
        <v>20000</v>
      </c>
    </row>
    <row r="100" spans="1:6" ht="20.25" customHeight="1" hidden="1">
      <c r="A100" s="9"/>
      <c r="B100" s="9"/>
      <c r="C100" s="9"/>
      <c r="D100" s="9"/>
      <c r="E100" s="111">
        <v>5134</v>
      </c>
      <c r="F100" s="174">
        <v>50000</v>
      </c>
    </row>
    <row r="101" spans="1:6" ht="24.75" customHeight="1" hidden="1">
      <c r="A101" s="9"/>
      <c r="B101" s="9"/>
      <c r="C101" s="9"/>
      <c r="D101" s="9"/>
      <c r="E101" s="111">
        <v>5137</v>
      </c>
      <c r="F101" s="174">
        <v>60000</v>
      </c>
    </row>
    <row r="102" spans="1:6" ht="20.25" customHeight="1" hidden="1">
      <c r="A102" s="9"/>
      <c r="B102" s="9"/>
      <c r="C102" s="9"/>
      <c r="D102" s="9"/>
      <c r="E102" s="111">
        <v>5139</v>
      </c>
      <c r="F102" s="174">
        <v>15000</v>
      </c>
    </row>
    <row r="103" spans="1:6" ht="20.25" customHeight="1" hidden="1">
      <c r="A103" s="9"/>
      <c r="B103" s="9"/>
      <c r="C103" s="9"/>
      <c r="D103" s="9"/>
      <c r="E103" s="111">
        <v>5139</v>
      </c>
      <c r="F103" s="174">
        <v>300000</v>
      </c>
    </row>
    <row r="104" spans="1:6" ht="20.25" customHeight="1" hidden="1">
      <c r="A104" s="9"/>
      <c r="B104" s="9"/>
      <c r="C104" s="9"/>
      <c r="D104" s="9"/>
      <c r="E104" s="111">
        <v>5151</v>
      </c>
      <c r="F104" s="174">
        <v>12000</v>
      </c>
    </row>
    <row r="105" spans="1:6" ht="20.25" customHeight="1" hidden="1">
      <c r="A105" s="9"/>
      <c r="B105" s="9"/>
      <c r="C105" s="9"/>
      <c r="D105" s="9"/>
      <c r="E105" s="32">
        <v>5153</v>
      </c>
      <c r="F105" s="177">
        <v>160000</v>
      </c>
    </row>
    <row r="106" spans="1:6" ht="20.25" customHeight="1" hidden="1">
      <c r="A106" s="9"/>
      <c r="B106" s="9"/>
      <c r="C106" s="9"/>
      <c r="D106" s="9"/>
      <c r="E106" s="111">
        <v>5153</v>
      </c>
      <c r="F106" s="177">
        <v>110000</v>
      </c>
    </row>
    <row r="107" spans="1:6" ht="24.75" customHeight="1" hidden="1">
      <c r="A107" s="9"/>
      <c r="B107" s="9"/>
      <c r="C107" s="9"/>
      <c r="D107" s="9"/>
      <c r="E107" s="32">
        <v>5154</v>
      </c>
      <c r="F107" s="177">
        <v>140000</v>
      </c>
    </row>
    <row r="108" spans="1:6" ht="24.75" customHeight="1" hidden="1">
      <c r="A108" s="9"/>
      <c r="B108" s="9"/>
      <c r="C108" s="9"/>
      <c r="D108" s="9"/>
      <c r="E108" s="111">
        <v>5154</v>
      </c>
      <c r="F108" s="177">
        <v>100000</v>
      </c>
    </row>
    <row r="109" spans="1:6" ht="20.25" customHeight="1" hidden="1">
      <c r="A109" s="9"/>
      <c r="B109" s="9"/>
      <c r="C109" s="9"/>
      <c r="D109" s="9"/>
      <c r="E109" s="111">
        <v>5156</v>
      </c>
      <c r="F109" s="174">
        <v>2000</v>
      </c>
    </row>
    <row r="110" spans="1:6" ht="27" customHeight="1" hidden="1">
      <c r="A110" s="9"/>
      <c r="B110" s="9"/>
      <c r="C110" s="9"/>
      <c r="D110" s="9"/>
      <c r="E110" s="111">
        <v>5156</v>
      </c>
      <c r="F110" s="174">
        <v>400000</v>
      </c>
    </row>
    <row r="111" spans="1:6" ht="27" customHeight="1" hidden="1">
      <c r="A111" s="9"/>
      <c r="B111" s="9"/>
      <c r="C111" s="9"/>
      <c r="D111" s="9"/>
      <c r="E111" s="111">
        <v>5162</v>
      </c>
      <c r="F111" s="177">
        <v>5520</v>
      </c>
    </row>
    <row r="112" spans="1:6" ht="24.75" customHeight="1" hidden="1">
      <c r="A112" s="9"/>
      <c r="B112" s="9"/>
      <c r="C112" s="9"/>
      <c r="D112" s="9"/>
      <c r="E112" s="111">
        <v>5162</v>
      </c>
      <c r="F112" s="174">
        <v>40000</v>
      </c>
    </row>
    <row r="113" spans="1:6" ht="28.5" customHeight="1" hidden="1">
      <c r="A113" s="9"/>
      <c r="B113" s="9"/>
      <c r="C113" s="9"/>
      <c r="D113" s="9"/>
      <c r="E113" s="111">
        <v>5167</v>
      </c>
      <c r="F113" s="174">
        <v>30000</v>
      </c>
    </row>
    <row r="114" spans="1:6" ht="20.25" customHeight="1" hidden="1">
      <c r="A114" s="9"/>
      <c r="B114" s="9"/>
      <c r="C114" s="9"/>
      <c r="D114" s="9"/>
      <c r="E114" s="111">
        <v>5169</v>
      </c>
      <c r="F114" s="174">
        <v>300000</v>
      </c>
    </row>
    <row r="115" spans="1:6" ht="20.25" customHeight="1" hidden="1">
      <c r="A115" s="9"/>
      <c r="B115" s="9"/>
      <c r="C115" s="9"/>
      <c r="D115" s="9"/>
      <c r="E115" s="111">
        <v>5169</v>
      </c>
      <c r="F115" s="174">
        <v>62424</v>
      </c>
    </row>
    <row r="116" spans="1:6" ht="20.25" customHeight="1" hidden="1">
      <c r="A116" s="9"/>
      <c r="B116" s="9"/>
      <c r="C116" s="9"/>
      <c r="D116" s="9"/>
      <c r="E116" s="111">
        <v>5169</v>
      </c>
      <c r="F116" s="174">
        <v>120000</v>
      </c>
    </row>
    <row r="117" spans="1:6" ht="20.25" customHeight="1" hidden="1">
      <c r="A117" s="9"/>
      <c r="B117" s="9"/>
      <c r="C117" s="9"/>
      <c r="D117" s="9"/>
      <c r="E117" s="111">
        <v>5169</v>
      </c>
      <c r="F117" s="174">
        <v>5000</v>
      </c>
    </row>
    <row r="118" spans="1:6" ht="20.25" customHeight="1" hidden="1">
      <c r="A118" s="9"/>
      <c r="B118" s="9"/>
      <c r="C118" s="9"/>
      <c r="D118" s="9"/>
      <c r="E118" s="111">
        <v>5171</v>
      </c>
      <c r="F118" s="174">
        <v>50000</v>
      </c>
    </row>
    <row r="119" spans="1:6" ht="19.5" customHeight="1" hidden="1">
      <c r="A119" s="9"/>
      <c r="B119" s="9"/>
      <c r="C119" s="9"/>
      <c r="D119" s="9"/>
      <c r="E119" s="111">
        <v>5171</v>
      </c>
      <c r="F119" s="174">
        <v>360000</v>
      </c>
    </row>
    <row r="120" spans="1:6" ht="20.25" customHeight="1" hidden="1">
      <c r="A120" s="9"/>
      <c r="B120" s="9"/>
      <c r="C120" s="9"/>
      <c r="D120" s="9"/>
      <c r="E120" s="111">
        <v>5175</v>
      </c>
      <c r="F120" s="174">
        <v>1000</v>
      </c>
    </row>
    <row r="121" spans="1:6" ht="20.25" customHeight="1" hidden="1">
      <c r="A121" s="9"/>
      <c r="B121" s="9"/>
      <c r="C121" s="9"/>
      <c r="D121" s="9"/>
      <c r="E121" s="9">
        <v>5342</v>
      </c>
      <c r="F121" s="177">
        <v>864500</v>
      </c>
    </row>
    <row r="122" spans="1:6" ht="20.25" customHeight="1" hidden="1">
      <c r="A122" s="9"/>
      <c r="B122" s="9"/>
      <c r="C122" s="9"/>
      <c r="D122" s="9"/>
      <c r="E122" s="32">
        <v>5424</v>
      </c>
      <c r="F122" s="174">
        <v>15000</v>
      </c>
    </row>
    <row r="123" spans="1:6" ht="20.25" customHeight="1" hidden="1">
      <c r="A123" s="9"/>
      <c r="B123" s="9"/>
      <c r="C123" s="9"/>
      <c r="D123" s="9"/>
      <c r="E123" s="9">
        <v>5499</v>
      </c>
      <c r="F123" s="174">
        <v>1200000</v>
      </c>
    </row>
    <row r="124" spans="1:6" ht="20.25" customHeight="1" hidden="1">
      <c r="A124" s="9"/>
      <c r="B124" s="9"/>
      <c r="C124" s="9"/>
      <c r="D124" s="9"/>
      <c r="E124" s="111">
        <v>6122</v>
      </c>
      <c r="F124" s="174">
        <v>50000</v>
      </c>
    </row>
    <row r="125" spans="1:6" ht="20.25" customHeight="1" hidden="1">
      <c r="A125" s="9"/>
      <c r="B125" s="9"/>
      <c r="C125" s="9"/>
      <c r="D125" s="9"/>
      <c r="E125" s="9" t="s">
        <v>16</v>
      </c>
      <c r="F125" s="174">
        <v>3350000</v>
      </c>
    </row>
    <row r="126" spans="1:6" ht="20.25" customHeight="1" hidden="1">
      <c r="A126" s="9"/>
      <c r="B126" s="9"/>
      <c r="C126" s="9"/>
      <c r="D126" s="9"/>
      <c r="E126" s="9" t="s">
        <v>16</v>
      </c>
      <c r="F126" s="177">
        <v>340000</v>
      </c>
    </row>
    <row r="127" spans="1:6" ht="20.25" customHeight="1" hidden="1">
      <c r="A127" s="9"/>
      <c r="B127" s="9"/>
      <c r="C127" s="9"/>
      <c r="D127" s="9"/>
      <c r="E127" s="9" t="s">
        <v>16</v>
      </c>
      <c r="F127" s="174">
        <v>1390000</v>
      </c>
    </row>
    <row r="128" spans="1:6" ht="20.25" customHeight="1" hidden="1">
      <c r="A128" s="9"/>
      <c r="B128" s="9"/>
      <c r="C128" s="9"/>
      <c r="D128" s="9"/>
      <c r="E128" s="9" t="s">
        <v>16</v>
      </c>
      <c r="F128" s="174">
        <v>3800000</v>
      </c>
    </row>
    <row r="129" spans="1:6" ht="20.25" customHeight="1" hidden="1">
      <c r="A129" s="9"/>
      <c r="B129" s="9"/>
      <c r="C129" s="9"/>
      <c r="D129" s="9"/>
      <c r="E129" s="9" t="s">
        <v>16</v>
      </c>
      <c r="F129" s="174">
        <v>482000</v>
      </c>
    </row>
    <row r="130" spans="1:6" ht="20.25" customHeight="1" hidden="1">
      <c r="A130" s="9"/>
      <c r="B130" s="9"/>
      <c r="C130" s="9"/>
      <c r="D130" s="9"/>
      <c r="E130" s="9" t="s">
        <v>16</v>
      </c>
      <c r="F130" s="167">
        <v>23900000</v>
      </c>
    </row>
    <row r="131" spans="1:6" ht="20.25" customHeight="1" hidden="1">
      <c r="A131" s="9"/>
      <c r="B131" s="9"/>
      <c r="C131" s="9"/>
      <c r="D131" s="9"/>
      <c r="E131" s="9" t="s">
        <v>58</v>
      </c>
      <c r="F131" s="177">
        <v>65000</v>
      </c>
    </row>
    <row r="132" spans="1:6" ht="20.25" customHeight="1" hidden="1">
      <c r="A132" s="9"/>
      <c r="B132" s="9"/>
      <c r="C132" s="9"/>
      <c r="D132" s="9"/>
      <c r="E132" s="9" t="s">
        <v>59</v>
      </c>
      <c r="F132" s="177">
        <v>451000</v>
      </c>
    </row>
    <row r="133" spans="1:6" ht="20.25" customHeight="1" hidden="1">
      <c r="A133" s="9"/>
      <c r="B133" s="9"/>
      <c r="C133" s="9"/>
      <c r="D133" s="9"/>
      <c r="E133" s="9" t="s">
        <v>59</v>
      </c>
      <c r="F133" s="174">
        <v>80000</v>
      </c>
    </row>
    <row r="134" spans="1:6" ht="20.25" customHeight="1" hidden="1">
      <c r="A134" s="9"/>
      <c r="B134" s="9"/>
      <c r="C134" s="9"/>
      <c r="D134" s="9"/>
      <c r="E134" s="9" t="s">
        <v>59</v>
      </c>
      <c r="F134" s="177">
        <v>60000</v>
      </c>
    </row>
    <row r="135" spans="1:6" ht="20.25" customHeight="1" hidden="1">
      <c r="A135" s="9"/>
      <c r="B135" s="9"/>
      <c r="C135" s="9"/>
      <c r="D135" s="9"/>
      <c r="E135" s="9" t="s">
        <v>59</v>
      </c>
      <c r="F135" s="174">
        <v>90000</v>
      </c>
    </row>
    <row r="136" spans="1:6" ht="20.25" customHeight="1" hidden="1">
      <c r="A136" s="9"/>
      <c r="B136" s="9"/>
      <c r="C136" s="9"/>
      <c r="D136" s="9"/>
      <c r="E136" s="9" t="s">
        <v>59</v>
      </c>
      <c r="F136" s="174">
        <v>30000</v>
      </c>
    </row>
    <row r="137" spans="1:6" ht="20.25" customHeight="1" hidden="1">
      <c r="A137" s="9"/>
      <c r="B137" s="9"/>
      <c r="C137" s="9"/>
      <c r="D137" s="9"/>
      <c r="E137" s="9" t="s">
        <v>59</v>
      </c>
      <c r="F137" s="177">
        <v>51000</v>
      </c>
    </row>
    <row r="138" spans="1:6" ht="20.25" customHeight="1" hidden="1">
      <c r="A138" s="9"/>
      <c r="B138" s="9"/>
      <c r="C138" s="9"/>
      <c r="D138" s="9"/>
      <c r="E138" s="9" t="s">
        <v>59</v>
      </c>
      <c r="F138" s="167">
        <v>650000</v>
      </c>
    </row>
    <row r="139" spans="1:6" ht="20.25" customHeight="1" hidden="1">
      <c r="A139" s="9"/>
      <c r="B139" s="9"/>
      <c r="C139" s="9"/>
      <c r="D139" s="9"/>
      <c r="E139" s="9" t="s">
        <v>59</v>
      </c>
      <c r="F139" s="167">
        <v>26000</v>
      </c>
    </row>
    <row r="140" spans="1:6" ht="20.25" customHeight="1" hidden="1">
      <c r="A140" s="9"/>
      <c r="B140" s="9"/>
      <c r="C140" s="9"/>
      <c r="D140" s="9"/>
      <c r="E140" s="9" t="s">
        <v>59</v>
      </c>
      <c r="F140" s="167">
        <v>30000</v>
      </c>
    </row>
    <row r="141" spans="1:6" ht="20.25" customHeight="1" hidden="1">
      <c r="A141" s="9"/>
      <c r="B141" s="9"/>
      <c r="C141" s="9"/>
      <c r="D141" s="9"/>
      <c r="E141" s="9" t="s">
        <v>298</v>
      </c>
      <c r="F141" s="174">
        <v>3161000</v>
      </c>
    </row>
    <row r="142" spans="1:6" ht="20.25" customHeight="1" hidden="1">
      <c r="A142" s="9"/>
      <c r="B142" s="9"/>
      <c r="C142" s="9"/>
      <c r="D142" s="9"/>
      <c r="E142" s="9" t="s">
        <v>60</v>
      </c>
      <c r="F142" s="177">
        <v>10000</v>
      </c>
    </row>
    <row r="143" spans="1:6" ht="20.25" customHeight="1" hidden="1">
      <c r="A143" s="9"/>
      <c r="B143" s="9"/>
      <c r="C143" s="9"/>
      <c r="D143" s="9"/>
      <c r="E143" s="9" t="s">
        <v>18</v>
      </c>
      <c r="F143" s="174">
        <v>837500</v>
      </c>
    </row>
    <row r="144" spans="1:6" ht="20.25" customHeight="1" hidden="1">
      <c r="A144" s="9"/>
      <c r="B144" s="9"/>
      <c r="C144" s="9"/>
      <c r="D144" s="9"/>
      <c r="E144" s="9" t="s">
        <v>18</v>
      </c>
      <c r="F144" s="177">
        <v>134000</v>
      </c>
    </row>
    <row r="145" spans="1:6" ht="20.25" customHeight="1" hidden="1">
      <c r="A145" s="9"/>
      <c r="B145" s="9"/>
      <c r="C145" s="9"/>
      <c r="D145" s="9"/>
      <c r="E145" s="9" t="s">
        <v>18</v>
      </c>
      <c r="F145" s="174">
        <v>367500</v>
      </c>
    </row>
    <row r="146" spans="1:6" ht="20.25" customHeight="1" hidden="1">
      <c r="A146" s="9"/>
      <c r="B146" s="9"/>
      <c r="C146" s="9"/>
      <c r="D146" s="9"/>
      <c r="E146" s="9" t="s">
        <v>18</v>
      </c>
      <c r="F146" s="174">
        <v>950000</v>
      </c>
    </row>
    <row r="147" spans="1:6" ht="20.25" customHeight="1" hidden="1">
      <c r="A147" s="9"/>
      <c r="B147" s="9"/>
      <c r="C147" s="9"/>
      <c r="D147" s="9"/>
      <c r="E147" s="9" t="s">
        <v>18</v>
      </c>
      <c r="F147" s="174">
        <v>121000</v>
      </c>
    </row>
    <row r="148" spans="1:6" ht="20.25" customHeight="1" hidden="1">
      <c r="A148" s="9"/>
      <c r="B148" s="9"/>
      <c r="C148" s="9"/>
      <c r="D148" s="9"/>
      <c r="E148" s="9" t="s">
        <v>18</v>
      </c>
      <c r="F148" s="174">
        <v>360000</v>
      </c>
    </row>
    <row r="149" spans="1:6" ht="20.25" customHeight="1" hidden="1">
      <c r="A149" s="9"/>
      <c r="B149" s="9"/>
      <c r="C149" s="9"/>
      <c r="D149" s="9"/>
      <c r="E149" s="9" t="s">
        <v>18</v>
      </c>
      <c r="F149" s="167">
        <v>5975000</v>
      </c>
    </row>
    <row r="150" spans="1:6" ht="20.25" customHeight="1" hidden="1">
      <c r="A150" s="9"/>
      <c r="B150" s="9"/>
      <c r="C150" s="9"/>
      <c r="D150" s="9"/>
      <c r="E150" s="35" t="s">
        <v>548</v>
      </c>
      <c r="F150" s="167">
        <v>486</v>
      </c>
    </row>
    <row r="151" spans="1:6" ht="20.25" customHeight="1" hidden="1">
      <c r="A151" s="9"/>
      <c r="B151" s="9"/>
      <c r="C151" s="9"/>
      <c r="D151" s="9"/>
      <c r="E151" s="9" t="s">
        <v>20</v>
      </c>
      <c r="F151" s="174">
        <v>301500</v>
      </c>
    </row>
    <row r="152" spans="1:6" ht="20.25" customHeight="1" hidden="1">
      <c r="A152" s="9"/>
      <c r="B152" s="9"/>
      <c r="C152" s="9"/>
      <c r="D152" s="9"/>
      <c r="E152" s="9" t="s">
        <v>20</v>
      </c>
      <c r="F152" s="177">
        <v>52000</v>
      </c>
    </row>
    <row r="153" spans="1:6" ht="20.25" customHeight="1" hidden="1">
      <c r="A153" s="9"/>
      <c r="B153" s="9"/>
      <c r="C153" s="9"/>
      <c r="D153" s="9"/>
      <c r="E153" s="9" t="s">
        <v>20</v>
      </c>
      <c r="F153" s="174">
        <v>132300</v>
      </c>
    </row>
    <row r="154" spans="1:6" ht="20.25" customHeight="1" hidden="1">
      <c r="A154" s="9"/>
      <c r="B154" s="9"/>
      <c r="C154" s="9"/>
      <c r="D154" s="9"/>
      <c r="E154" s="9" t="s">
        <v>20</v>
      </c>
      <c r="F154" s="174">
        <v>342000</v>
      </c>
    </row>
    <row r="155" spans="1:6" ht="20.25" customHeight="1" hidden="1">
      <c r="A155" s="9"/>
      <c r="B155" s="9"/>
      <c r="C155" s="9"/>
      <c r="D155" s="9"/>
      <c r="E155" s="9" t="s">
        <v>20</v>
      </c>
      <c r="F155" s="174">
        <v>44000</v>
      </c>
    </row>
    <row r="156" spans="1:6" ht="20.25" customHeight="1" hidden="1">
      <c r="A156" s="9"/>
      <c r="B156" s="9"/>
      <c r="C156" s="9"/>
      <c r="D156" s="9"/>
      <c r="E156" s="9" t="s">
        <v>20</v>
      </c>
      <c r="F156" s="174">
        <v>240000</v>
      </c>
    </row>
    <row r="157" spans="1:6" ht="20.25" customHeight="1" hidden="1">
      <c r="A157" s="9"/>
      <c r="B157" s="9"/>
      <c r="C157" s="9"/>
      <c r="D157" s="9"/>
      <c r="E157" s="9" t="s">
        <v>20</v>
      </c>
      <c r="F157" s="167">
        <v>2151000</v>
      </c>
    </row>
    <row r="158" spans="1:6" ht="20.25" customHeight="1" hidden="1">
      <c r="A158" s="9"/>
      <c r="B158" s="9"/>
      <c r="C158" s="9"/>
      <c r="D158" s="9"/>
      <c r="E158" s="9" t="s">
        <v>61</v>
      </c>
      <c r="F158" s="177">
        <v>10000</v>
      </c>
    </row>
    <row r="159" spans="1:6" ht="20.25" customHeight="1" hidden="1">
      <c r="A159" s="9"/>
      <c r="B159" s="9"/>
      <c r="C159" s="9"/>
      <c r="D159" s="9"/>
      <c r="E159" s="9" t="s">
        <v>61</v>
      </c>
      <c r="F159" s="167">
        <v>150000</v>
      </c>
    </row>
    <row r="160" spans="1:6" ht="20.25" customHeight="1" hidden="1">
      <c r="A160" s="9"/>
      <c r="B160" s="9"/>
      <c r="C160" s="9"/>
      <c r="D160" s="9"/>
      <c r="E160" s="9" t="s">
        <v>200</v>
      </c>
      <c r="F160" s="174">
        <v>110000</v>
      </c>
    </row>
    <row r="161" spans="1:6" ht="20.25" customHeight="1" hidden="1">
      <c r="A161" s="9"/>
      <c r="B161" s="9"/>
      <c r="C161" s="9"/>
      <c r="D161" s="9"/>
      <c r="E161" s="9" t="s">
        <v>62</v>
      </c>
      <c r="F161" s="177">
        <v>27000</v>
      </c>
    </row>
    <row r="162" spans="1:6" ht="19.5" customHeight="1" hidden="1">
      <c r="A162" s="9"/>
      <c r="B162" s="9"/>
      <c r="C162" s="9"/>
      <c r="D162" s="9"/>
      <c r="E162" s="9" t="s">
        <v>471</v>
      </c>
      <c r="F162" s="174">
        <v>10000</v>
      </c>
    </row>
    <row r="163" spans="1:6" ht="19.5" customHeight="1" hidden="1">
      <c r="A163" s="9"/>
      <c r="B163" s="9"/>
      <c r="C163" s="9"/>
      <c r="D163" s="9"/>
      <c r="E163" s="9" t="s">
        <v>22</v>
      </c>
      <c r="F163" s="174">
        <v>1000</v>
      </c>
    </row>
    <row r="164" spans="1:6" ht="19.5" customHeight="1" hidden="1">
      <c r="A164" s="9"/>
      <c r="B164" s="9"/>
      <c r="C164" s="9"/>
      <c r="D164" s="9"/>
      <c r="E164" s="9" t="s">
        <v>22</v>
      </c>
      <c r="F164" s="177">
        <v>2500</v>
      </c>
    </row>
    <row r="165" spans="1:6" ht="19.5" customHeight="1" hidden="1">
      <c r="A165" s="9"/>
      <c r="B165" s="9"/>
      <c r="C165" s="9"/>
      <c r="D165" s="9"/>
      <c r="E165" s="9" t="s">
        <v>22</v>
      </c>
      <c r="F165" s="174">
        <v>3000</v>
      </c>
    </row>
    <row r="166" spans="1:6" ht="19.5" customHeight="1" hidden="1">
      <c r="A166" s="9"/>
      <c r="B166" s="9"/>
      <c r="C166" s="9"/>
      <c r="D166" s="9"/>
      <c r="E166" s="9" t="s">
        <v>22</v>
      </c>
      <c r="F166" s="174">
        <v>500</v>
      </c>
    </row>
    <row r="167" spans="1:6" ht="19.5" customHeight="1" hidden="1">
      <c r="A167" s="9"/>
      <c r="B167" s="9"/>
      <c r="C167" s="9"/>
      <c r="D167" s="9"/>
      <c r="E167" s="9" t="s">
        <v>488</v>
      </c>
      <c r="F167" s="167">
        <v>50000</v>
      </c>
    </row>
    <row r="168" spans="1:6" ht="19.5" customHeight="1" hidden="1">
      <c r="A168" s="9"/>
      <c r="B168" s="9"/>
      <c r="C168" s="9"/>
      <c r="D168" s="9"/>
      <c r="E168" s="9" t="s">
        <v>24</v>
      </c>
      <c r="F168" s="174">
        <v>9500</v>
      </c>
    </row>
    <row r="169" spans="1:6" ht="19.5" customHeight="1" hidden="1">
      <c r="A169" s="9"/>
      <c r="B169" s="9"/>
      <c r="C169" s="9"/>
      <c r="D169" s="9"/>
      <c r="E169" s="9" t="s">
        <v>24</v>
      </c>
      <c r="F169" s="167">
        <v>5000</v>
      </c>
    </row>
    <row r="170" spans="1:6" ht="19.5" customHeight="1" hidden="1">
      <c r="A170" s="9"/>
      <c r="B170" s="9"/>
      <c r="C170" s="9"/>
      <c r="D170" s="9"/>
      <c r="E170" s="9" t="s">
        <v>98</v>
      </c>
      <c r="F170" s="177">
        <v>3000</v>
      </c>
    </row>
    <row r="171" spans="1:6" ht="19.5" customHeight="1" hidden="1">
      <c r="A171" s="9"/>
      <c r="B171" s="9"/>
      <c r="C171" s="9"/>
      <c r="D171" s="9"/>
      <c r="E171" s="9" t="s">
        <v>98</v>
      </c>
      <c r="F171" s="177">
        <v>500</v>
      </c>
    </row>
    <row r="172" spans="1:6" ht="19.5" customHeight="1" hidden="1">
      <c r="A172" s="9"/>
      <c r="B172" s="9"/>
      <c r="C172" s="9"/>
      <c r="D172" s="9"/>
      <c r="E172" s="9" t="s">
        <v>98</v>
      </c>
      <c r="F172" s="174">
        <v>3000</v>
      </c>
    </row>
    <row r="173" spans="1:6" ht="19.5" customHeight="1" hidden="1">
      <c r="A173" s="9"/>
      <c r="B173" s="9"/>
      <c r="C173" s="9"/>
      <c r="D173" s="9"/>
      <c r="E173" s="9" t="s">
        <v>98</v>
      </c>
      <c r="F173" s="174">
        <v>500</v>
      </c>
    </row>
    <row r="174" spans="1:6" ht="19.5" customHeight="1" hidden="1">
      <c r="A174" s="9"/>
      <c r="B174" s="9"/>
      <c r="C174" s="9"/>
      <c r="D174" s="9"/>
      <c r="E174" s="9" t="s">
        <v>26</v>
      </c>
      <c r="F174" s="174">
        <v>3500</v>
      </c>
    </row>
    <row r="175" spans="1:6" ht="19.5" customHeight="1" hidden="1">
      <c r="A175" s="9"/>
      <c r="B175" s="9"/>
      <c r="C175" s="9"/>
      <c r="D175" s="9"/>
      <c r="E175" s="9" t="s">
        <v>26</v>
      </c>
      <c r="F175" s="167">
        <v>2000</v>
      </c>
    </row>
    <row r="176" spans="1:6" ht="19.5" customHeight="1" hidden="1">
      <c r="A176" s="9"/>
      <c r="B176" s="9"/>
      <c r="C176" s="9"/>
      <c r="D176" s="9"/>
      <c r="E176" s="9" t="s">
        <v>28</v>
      </c>
      <c r="F176" s="174">
        <v>70000</v>
      </c>
    </row>
    <row r="177" spans="1:6" ht="19.5" customHeight="1" hidden="1">
      <c r="A177" s="9"/>
      <c r="B177" s="9"/>
      <c r="C177" s="9"/>
      <c r="D177" s="9"/>
      <c r="E177" s="9" t="s">
        <v>28</v>
      </c>
      <c r="F177" s="174">
        <v>30000</v>
      </c>
    </row>
    <row r="178" spans="1:6" ht="19.5" customHeight="1" hidden="1">
      <c r="A178" s="9"/>
      <c r="B178" s="9"/>
      <c r="C178" s="9"/>
      <c r="D178" s="9"/>
      <c r="E178" s="9" t="s">
        <v>28</v>
      </c>
      <c r="F178" s="174">
        <v>2000</v>
      </c>
    </row>
    <row r="179" spans="1:6" ht="19.5" customHeight="1" hidden="1">
      <c r="A179" s="9"/>
      <c r="B179" s="9"/>
      <c r="C179" s="9"/>
      <c r="D179" s="9"/>
      <c r="E179" s="9" t="s">
        <v>28</v>
      </c>
      <c r="F179" s="167">
        <v>10000</v>
      </c>
    </row>
    <row r="180" spans="1:6" ht="19.5" customHeight="1" hidden="1">
      <c r="A180" s="9"/>
      <c r="B180" s="9"/>
      <c r="C180" s="9"/>
      <c r="D180" s="9"/>
      <c r="E180" s="9" t="s">
        <v>100</v>
      </c>
      <c r="F180" s="177">
        <v>500</v>
      </c>
    </row>
    <row r="181" spans="1:6" ht="19.5" customHeight="1" hidden="1">
      <c r="A181" s="9"/>
      <c r="B181" s="9"/>
      <c r="C181" s="9"/>
      <c r="D181" s="9"/>
      <c r="E181" s="9" t="s">
        <v>100</v>
      </c>
      <c r="F181" s="174">
        <v>3000</v>
      </c>
    </row>
    <row r="182" spans="1:6" ht="19.5" customHeight="1" hidden="1">
      <c r="A182" s="9"/>
      <c r="B182" s="9"/>
      <c r="C182" s="9"/>
      <c r="D182" s="9"/>
      <c r="E182" s="9" t="s">
        <v>100</v>
      </c>
      <c r="F182" s="174">
        <v>2000</v>
      </c>
    </row>
    <row r="183" spans="1:6" ht="19.5" customHeight="1" hidden="1">
      <c r="A183" s="9"/>
      <c r="B183" s="9"/>
      <c r="C183" s="9"/>
      <c r="D183" s="9"/>
      <c r="E183" s="9" t="s">
        <v>100</v>
      </c>
      <c r="F183" s="167">
        <v>3000</v>
      </c>
    </row>
    <row r="184" spans="1:6" ht="19.5" customHeight="1" hidden="1">
      <c r="A184" s="9"/>
      <c r="B184" s="9"/>
      <c r="C184" s="9"/>
      <c r="D184" s="9"/>
      <c r="E184" s="9" t="s">
        <v>100</v>
      </c>
      <c r="F184" s="167">
        <v>1400</v>
      </c>
    </row>
    <row r="185" spans="1:6" ht="19.5" customHeight="1" hidden="1">
      <c r="A185" s="9"/>
      <c r="B185" s="9"/>
      <c r="C185" s="9"/>
      <c r="D185" s="9"/>
      <c r="E185" s="9" t="s">
        <v>100</v>
      </c>
      <c r="F185" s="167">
        <v>5000</v>
      </c>
    </row>
    <row r="186" spans="1:6" ht="19.5" customHeight="1" hidden="1">
      <c r="A186" s="9"/>
      <c r="B186" s="9"/>
      <c r="C186" s="9"/>
      <c r="D186" s="9"/>
      <c r="E186" s="9" t="s">
        <v>100</v>
      </c>
      <c r="F186" s="167">
        <v>5000</v>
      </c>
    </row>
    <row r="187" spans="1:6" ht="19.5" customHeight="1" hidden="1">
      <c r="A187" s="9"/>
      <c r="B187" s="9"/>
      <c r="C187" s="9"/>
      <c r="D187" s="9"/>
      <c r="E187" s="9" t="s">
        <v>100</v>
      </c>
      <c r="F187" s="167">
        <v>1000</v>
      </c>
    </row>
    <row r="188" spans="1:6" ht="19.5" customHeight="1" hidden="1">
      <c r="A188" s="9"/>
      <c r="B188" s="9"/>
      <c r="C188" s="9"/>
      <c r="D188" s="9"/>
      <c r="E188" s="9" t="s">
        <v>100</v>
      </c>
      <c r="F188" s="167">
        <v>3000</v>
      </c>
    </row>
    <row r="189" spans="1:6" ht="19.5" customHeight="1" hidden="1">
      <c r="A189" s="9"/>
      <c r="B189" s="9"/>
      <c r="C189" s="9"/>
      <c r="D189" s="9"/>
      <c r="E189" s="9" t="s">
        <v>100</v>
      </c>
      <c r="F189" s="167">
        <v>1000</v>
      </c>
    </row>
    <row r="190" spans="1:6" ht="19.5" customHeight="1" hidden="1">
      <c r="A190" s="9"/>
      <c r="B190" s="9"/>
      <c r="C190" s="9"/>
      <c r="D190" s="9"/>
      <c r="E190" s="9" t="s">
        <v>100</v>
      </c>
      <c r="F190" s="167">
        <v>10000</v>
      </c>
    </row>
    <row r="191" spans="1:6" ht="19.5" customHeight="1" hidden="1">
      <c r="A191" s="9"/>
      <c r="B191" s="9"/>
      <c r="C191" s="9"/>
      <c r="D191" s="9"/>
      <c r="E191" s="9" t="s">
        <v>30</v>
      </c>
      <c r="F191" s="174">
        <v>5000</v>
      </c>
    </row>
    <row r="192" spans="1:6" ht="19.5" customHeight="1" hidden="1">
      <c r="A192" s="9"/>
      <c r="B192" s="9"/>
      <c r="C192" s="9"/>
      <c r="D192" s="9"/>
      <c r="E192" s="9" t="s">
        <v>30</v>
      </c>
      <c r="F192" s="174">
        <v>250000</v>
      </c>
    </row>
    <row r="193" spans="1:6" ht="19.5" customHeight="1" hidden="1">
      <c r="A193" s="9"/>
      <c r="B193" s="9"/>
      <c r="C193" s="9"/>
      <c r="D193" s="9"/>
      <c r="E193" s="9" t="s">
        <v>30</v>
      </c>
      <c r="F193" s="167">
        <v>15000</v>
      </c>
    </row>
    <row r="194" spans="1:6" ht="19.5" customHeight="1" hidden="1">
      <c r="A194" s="9"/>
      <c r="B194" s="9"/>
      <c r="C194" s="9"/>
      <c r="D194" s="9"/>
      <c r="E194" s="9" t="s">
        <v>244</v>
      </c>
      <c r="F194" s="177">
        <v>200000</v>
      </c>
    </row>
    <row r="195" spans="1:6" ht="19.5" customHeight="1" hidden="1">
      <c r="A195" s="9"/>
      <c r="B195" s="9"/>
      <c r="C195" s="9"/>
      <c r="D195" s="9"/>
      <c r="E195" s="9" t="s">
        <v>244</v>
      </c>
      <c r="F195" s="174">
        <v>350000</v>
      </c>
    </row>
    <row r="196" spans="1:6" ht="19.5" customHeight="1" hidden="1">
      <c r="A196" s="9"/>
      <c r="B196" s="9"/>
      <c r="C196" s="9"/>
      <c r="D196" s="9"/>
      <c r="E196" s="9" t="s">
        <v>32</v>
      </c>
      <c r="F196" s="174">
        <v>25500</v>
      </c>
    </row>
    <row r="197" spans="1:6" ht="19.5" customHeight="1" hidden="1">
      <c r="A197" s="9"/>
      <c r="B197" s="9"/>
      <c r="C197" s="9"/>
      <c r="D197" s="9"/>
      <c r="E197" s="9" t="s">
        <v>32</v>
      </c>
      <c r="F197" s="177">
        <v>64000</v>
      </c>
    </row>
    <row r="198" spans="1:6" ht="19.5" customHeight="1" hidden="1">
      <c r="A198" s="9"/>
      <c r="B198" s="9"/>
      <c r="C198" s="9"/>
      <c r="D198" s="9"/>
      <c r="E198" s="9" t="s">
        <v>32</v>
      </c>
      <c r="F198" s="174">
        <v>100000</v>
      </c>
    </row>
    <row r="199" spans="1:6" ht="19.5" customHeight="1" hidden="1">
      <c r="A199" s="9"/>
      <c r="B199" s="9"/>
      <c r="C199" s="9"/>
      <c r="D199" s="9"/>
      <c r="E199" s="9" t="s">
        <v>32</v>
      </c>
      <c r="F199" s="177">
        <v>6000</v>
      </c>
    </row>
    <row r="200" spans="1:6" ht="19.5" customHeight="1" hidden="1">
      <c r="A200" s="9"/>
      <c r="B200" s="9"/>
      <c r="C200" s="9"/>
      <c r="D200" s="9"/>
      <c r="E200" s="9" t="s">
        <v>32</v>
      </c>
      <c r="F200" s="174">
        <v>100000</v>
      </c>
    </row>
    <row r="201" spans="1:6" ht="19.5" customHeight="1" hidden="1">
      <c r="A201" s="9"/>
      <c r="B201" s="9"/>
      <c r="C201" s="9"/>
      <c r="D201" s="9"/>
      <c r="E201" s="9" t="s">
        <v>32</v>
      </c>
      <c r="F201" s="174">
        <v>10000</v>
      </c>
    </row>
    <row r="202" spans="1:6" ht="19.5" customHeight="1" hidden="1">
      <c r="A202" s="9"/>
      <c r="B202" s="9"/>
      <c r="C202" s="9"/>
      <c r="D202" s="9"/>
      <c r="E202" s="9" t="s">
        <v>32</v>
      </c>
      <c r="F202" s="167">
        <v>90000</v>
      </c>
    </row>
    <row r="203" spans="1:6" ht="19.5" customHeight="1" hidden="1">
      <c r="A203" s="9"/>
      <c r="B203" s="9"/>
      <c r="C203" s="9"/>
      <c r="D203" s="9"/>
      <c r="E203" s="9" t="s">
        <v>32</v>
      </c>
      <c r="F203" s="167">
        <v>60000</v>
      </c>
    </row>
    <row r="204" spans="1:6" ht="19.5" customHeight="1" hidden="1">
      <c r="A204" s="9"/>
      <c r="B204" s="9"/>
      <c r="C204" s="9"/>
      <c r="D204" s="9"/>
      <c r="E204" s="9" t="s">
        <v>32</v>
      </c>
      <c r="F204" s="167">
        <v>200000</v>
      </c>
    </row>
    <row r="205" spans="1:6" ht="19.5" customHeight="1" hidden="1">
      <c r="A205" s="9"/>
      <c r="B205" s="9"/>
      <c r="C205" s="9"/>
      <c r="D205" s="9"/>
      <c r="E205" s="9" t="s">
        <v>32</v>
      </c>
      <c r="F205" s="167">
        <v>50000</v>
      </c>
    </row>
    <row r="206" spans="1:6" ht="19.5" customHeight="1" hidden="1">
      <c r="A206" s="9"/>
      <c r="B206" s="9"/>
      <c r="C206" s="9"/>
      <c r="D206" s="9"/>
      <c r="E206" s="9" t="s">
        <v>32</v>
      </c>
      <c r="F206" s="167">
        <v>20000</v>
      </c>
    </row>
    <row r="207" spans="1:6" ht="19.5" customHeight="1" hidden="1">
      <c r="A207" s="9"/>
      <c r="B207" s="9"/>
      <c r="C207" s="9"/>
      <c r="D207" s="9"/>
      <c r="E207" s="9" t="s">
        <v>32</v>
      </c>
      <c r="F207" s="167">
        <v>20000</v>
      </c>
    </row>
    <row r="208" spans="1:6" ht="19.5" customHeight="1" hidden="1">
      <c r="A208" s="9"/>
      <c r="B208" s="9"/>
      <c r="C208" s="9"/>
      <c r="D208" s="9"/>
      <c r="E208" s="9" t="s">
        <v>32</v>
      </c>
      <c r="F208" s="167">
        <v>10000</v>
      </c>
    </row>
    <row r="209" spans="1:6" ht="19.5" customHeight="1" hidden="1">
      <c r="A209" s="9"/>
      <c r="B209" s="9"/>
      <c r="C209" s="9"/>
      <c r="D209" s="9"/>
      <c r="E209" s="9" t="s">
        <v>32</v>
      </c>
      <c r="F209" s="167">
        <v>40000</v>
      </c>
    </row>
    <row r="210" spans="1:6" ht="19.5" customHeight="1" hidden="1">
      <c r="A210" s="9"/>
      <c r="B210" s="9"/>
      <c r="C210" s="9"/>
      <c r="D210" s="9"/>
      <c r="E210" s="9" t="s">
        <v>259</v>
      </c>
      <c r="F210" s="174">
        <v>10000</v>
      </c>
    </row>
    <row r="211" spans="1:6" ht="19.5" customHeight="1" hidden="1">
      <c r="A211" s="9"/>
      <c r="B211" s="9"/>
      <c r="C211" s="9"/>
      <c r="D211" s="9"/>
      <c r="E211" s="9" t="s">
        <v>259</v>
      </c>
      <c r="F211" s="177">
        <v>100000</v>
      </c>
    </row>
    <row r="212" spans="1:6" ht="19.5" customHeight="1" hidden="1">
      <c r="A212" s="9"/>
      <c r="B212" s="9"/>
      <c r="C212" s="9"/>
      <c r="D212" s="9"/>
      <c r="E212" s="9" t="s">
        <v>259</v>
      </c>
      <c r="F212" s="167">
        <v>80000</v>
      </c>
    </row>
    <row r="213" spans="1:6" ht="19.5" customHeight="1" hidden="1">
      <c r="A213" s="9"/>
      <c r="B213" s="9"/>
      <c r="C213" s="9"/>
      <c r="D213" s="9"/>
      <c r="E213" s="9" t="s">
        <v>259</v>
      </c>
      <c r="F213" s="167">
        <v>5000</v>
      </c>
    </row>
    <row r="214" spans="1:6" ht="19.5" customHeight="1" hidden="1">
      <c r="A214" s="9"/>
      <c r="B214" s="9"/>
      <c r="C214" s="9"/>
      <c r="D214" s="9"/>
      <c r="E214" s="9" t="s">
        <v>34</v>
      </c>
      <c r="F214" s="174">
        <v>57000</v>
      </c>
    </row>
    <row r="215" spans="1:6" ht="19.5" customHeight="1" hidden="1">
      <c r="A215" s="9"/>
      <c r="B215" s="9"/>
      <c r="C215" s="9"/>
      <c r="D215" s="9"/>
      <c r="E215" s="9" t="s">
        <v>34</v>
      </c>
      <c r="F215" s="177">
        <v>80000</v>
      </c>
    </row>
    <row r="216" spans="1:6" ht="19.5" customHeight="1" hidden="1">
      <c r="A216" s="9"/>
      <c r="B216" s="9"/>
      <c r="C216" s="9"/>
      <c r="D216" s="9"/>
      <c r="E216" s="9" t="s">
        <v>34</v>
      </c>
      <c r="F216" s="174">
        <v>10000</v>
      </c>
    </row>
    <row r="217" spans="1:6" ht="19.5" customHeight="1" hidden="1">
      <c r="A217" s="9"/>
      <c r="B217" s="9"/>
      <c r="C217" s="9"/>
      <c r="D217" s="9"/>
      <c r="E217" s="9" t="s">
        <v>34</v>
      </c>
      <c r="F217" s="177">
        <v>7000</v>
      </c>
    </row>
    <row r="218" spans="1:6" ht="19.5" customHeight="1" hidden="1">
      <c r="A218" s="9"/>
      <c r="B218" s="9"/>
      <c r="C218" s="9"/>
      <c r="D218" s="9"/>
      <c r="E218" s="9" t="s">
        <v>34</v>
      </c>
      <c r="F218" s="174">
        <v>60000</v>
      </c>
    </row>
    <row r="219" spans="1:6" ht="19.5" customHeight="1" hidden="1">
      <c r="A219" s="9"/>
      <c r="B219" s="9"/>
      <c r="C219" s="9"/>
      <c r="D219" s="9"/>
      <c r="E219" s="9" t="s">
        <v>34</v>
      </c>
      <c r="F219" s="174">
        <v>15000</v>
      </c>
    </row>
    <row r="220" spans="1:6" ht="19.5" customHeight="1" hidden="1">
      <c r="A220" s="9"/>
      <c r="B220" s="9"/>
      <c r="C220" s="9"/>
      <c r="D220" s="9"/>
      <c r="E220" s="9" t="s">
        <v>34</v>
      </c>
      <c r="F220" s="174">
        <v>25000</v>
      </c>
    </row>
    <row r="221" spans="1:6" ht="19.5" customHeight="1" hidden="1">
      <c r="A221" s="9"/>
      <c r="B221" s="9"/>
      <c r="C221" s="9"/>
      <c r="D221" s="9"/>
      <c r="E221" s="9" t="s">
        <v>34</v>
      </c>
      <c r="F221" s="167">
        <v>15000</v>
      </c>
    </row>
    <row r="222" spans="1:6" ht="19.5" customHeight="1" hidden="1">
      <c r="A222" s="9"/>
      <c r="B222" s="9"/>
      <c r="C222" s="9"/>
      <c r="D222" s="9"/>
      <c r="E222" s="9" t="s">
        <v>34</v>
      </c>
      <c r="F222" s="167">
        <v>3000</v>
      </c>
    </row>
    <row r="223" spans="1:6" ht="19.5" customHeight="1" hidden="1">
      <c r="A223" s="9"/>
      <c r="B223" s="9"/>
      <c r="C223" s="9"/>
      <c r="D223" s="9"/>
      <c r="E223" s="9" t="s">
        <v>34</v>
      </c>
      <c r="F223" s="167">
        <v>120000</v>
      </c>
    </row>
    <row r="224" spans="1:6" ht="19.5" customHeight="1" hidden="1">
      <c r="A224" s="9"/>
      <c r="B224" s="9"/>
      <c r="C224" s="9"/>
      <c r="D224" s="9"/>
      <c r="E224" s="9" t="s">
        <v>34</v>
      </c>
      <c r="F224" s="167">
        <v>260000</v>
      </c>
    </row>
    <row r="225" spans="1:6" ht="19.5" customHeight="1" hidden="1">
      <c r="A225" s="9"/>
      <c r="B225" s="9"/>
      <c r="C225" s="9"/>
      <c r="D225" s="9"/>
      <c r="E225" s="9" t="s">
        <v>34</v>
      </c>
      <c r="F225" s="167">
        <v>1000</v>
      </c>
    </row>
    <row r="226" spans="1:6" ht="19.5" customHeight="1" hidden="1">
      <c r="A226" s="9"/>
      <c r="B226" s="9"/>
      <c r="C226" s="9"/>
      <c r="D226" s="9"/>
      <c r="E226" s="9" t="s">
        <v>34</v>
      </c>
      <c r="F226" s="167">
        <v>25000</v>
      </c>
    </row>
    <row r="227" spans="1:6" ht="19.5" customHeight="1" hidden="1">
      <c r="A227" s="32"/>
      <c r="B227" s="32"/>
      <c r="C227" s="9"/>
      <c r="D227" s="9"/>
      <c r="E227" s="9" t="s">
        <v>34</v>
      </c>
      <c r="F227" s="167">
        <v>20000</v>
      </c>
    </row>
    <row r="228" spans="1:6" ht="19.5" customHeight="1" hidden="1">
      <c r="A228" s="32"/>
      <c r="B228" s="32"/>
      <c r="C228" s="9"/>
      <c r="D228" s="9"/>
      <c r="E228" s="9" t="s">
        <v>34</v>
      </c>
      <c r="F228" s="167">
        <v>5000</v>
      </c>
    </row>
    <row r="229" spans="1:6" ht="19.5" customHeight="1" hidden="1">
      <c r="A229" s="32"/>
      <c r="B229" s="32"/>
      <c r="C229" s="9"/>
      <c r="D229" s="9"/>
      <c r="E229" s="9" t="s">
        <v>63</v>
      </c>
      <c r="F229" s="177">
        <v>23000</v>
      </c>
    </row>
    <row r="230" spans="1:6" ht="19.5" customHeight="1" hidden="1">
      <c r="A230" s="32"/>
      <c r="B230" s="32"/>
      <c r="C230" s="9"/>
      <c r="D230" s="9"/>
      <c r="E230" s="9" t="s">
        <v>63</v>
      </c>
      <c r="F230" s="174">
        <v>15000</v>
      </c>
    </row>
    <row r="231" spans="1:6" ht="19.5" customHeight="1" hidden="1">
      <c r="A231" s="32"/>
      <c r="B231" s="32"/>
      <c r="C231" s="9"/>
      <c r="D231" s="9"/>
      <c r="E231" s="9" t="s">
        <v>63</v>
      </c>
      <c r="F231" s="177">
        <v>3000</v>
      </c>
    </row>
    <row r="232" spans="1:6" ht="19.5" customHeight="1" hidden="1">
      <c r="A232" s="32"/>
      <c r="B232" s="32"/>
      <c r="C232" s="9"/>
      <c r="D232" s="9"/>
      <c r="E232" s="9" t="s">
        <v>63</v>
      </c>
      <c r="F232" s="174">
        <v>25000</v>
      </c>
    </row>
    <row r="233" spans="1:6" ht="19.5" customHeight="1" hidden="1">
      <c r="A233" s="32"/>
      <c r="B233" s="32"/>
      <c r="C233" s="9"/>
      <c r="D233" s="9"/>
      <c r="E233" s="9" t="s">
        <v>63</v>
      </c>
      <c r="F233" s="174">
        <v>3000</v>
      </c>
    </row>
    <row r="234" spans="1:6" ht="19.5" customHeight="1" hidden="1">
      <c r="A234" s="32"/>
      <c r="B234" s="32"/>
      <c r="C234" s="9"/>
      <c r="D234" s="9"/>
      <c r="E234" s="9" t="s">
        <v>63</v>
      </c>
      <c r="F234" s="174">
        <v>50000</v>
      </c>
    </row>
    <row r="235" spans="1:6" ht="19.5" customHeight="1" hidden="1">
      <c r="A235" s="32"/>
      <c r="B235" s="32"/>
      <c r="C235" s="9"/>
      <c r="D235" s="9"/>
      <c r="E235" s="9" t="s">
        <v>63</v>
      </c>
      <c r="F235" s="174">
        <v>1000</v>
      </c>
    </row>
    <row r="236" spans="1:6" ht="19.5" customHeight="1" hidden="1">
      <c r="A236" s="32"/>
      <c r="B236" s="32"/>
      <c r="C236" s="9"/>
      <c r="D236" s="9"/>
      <c r="E236" s="9" t="s">
        <v>63</v>
      </c>
      <c r="F236" s="167">
        <v>250000</v>
      </c>
    </row>
    <row r="237" spans="1:6" ht="19.5" customHeight="1" hidden="1">
      <c r="A237" s="32"/>
      <c r="B237" s="32"/>
      <c r="C237" s="9"/>
      <c r="D237" s="9"/>
      <c r="E237" s="9" t="s">
        <v>105</v>
      </c>
      <c r="F237" s="177">
        <v>44000</v>
      </c>
    </row>
    <row r="238" spans="1:6" ht="19.5" customHeight="1" hidden="1">
      <c r="A238" s="32"/>
      <c r="B238" s="32"/>
      <c r="C238" s="9"/>
      <c r="D238" s="9"/>
      <c r="E238" s="9" t="s">
        <v>105</v>
      </c>
      <c r="F238" s="174">
        <v>220000</v>
      </c>
    </row>
    <row r="239" spans="1:6" ht="19.5" customHeight="1" hidden="1">
      <c r="A239" s="32"/>
      <c r="B239" s="32"/>
      <c r="C239" s="9"/>
      <c r="D239" s="9"/>
      <c r="E239" s="9" t="s">
        <v>105</v>
      </c>
      <c r="F239" s="174">
        <v>45000</v>
      </c>
    </row>
    <row r="240" spans="1:6" ht="19.5" customHeight="1" hidden="1">
      <c r="A240" s="32"/>
      <c r="B240" s="32"/>
      <c r="C240" s="9"/>
      <c r="D240" s="9"/>
      <c r="E240" s="9" t="s">
        <v>64</v>
      </c>
      <c r="F240" s="177">
        <v>73000</v>
      </c>
    </row>
    <row r="241" spans="1:6" ht="19.5" customHeight="1" hidden="1">
      <c r="A241" s="32"/>
      <c r="B241" s="32"/>
      <c r="C241" s="9"/>
      <c r="D241" s="9"/>
      <c r="E241" s="9" t="s">
        <v>64</v>
      </c>
      <c r="F241" s="174">
        <v>90000</v>
      </c>
    </row>
    <row r="242" spans="1:6" ht="19.5" customHeight="1" hidden="1">
      <c r="A242" s="32"/>
      <c r="B242" s="32"/>
      <c r="C242" s="9"/>
      <c r="D242" s="9"/>
      <c r="E242" s="9" t="s">
        <v>64</v>
      </c>
      <c r="F242" s="174">
        <v>80000</v>
      </c>
    </row>
    <row r="243" spans="1:6" ht="19.5" customHeight="1" hidden="1">
      <c r="A243" s="32"/>
      <c r="B243" s="32"/>
      <c r="C243" s="9"/>
      <c r="D243" s="9"/>
      <c r="E243" s="9" t="s">
        <v>64</v>
      </c>
      <c r="F243" s="174">
        <v>90000</v>
      </c>
    </row>
    <row r="244" spans="1:6" ht="19.5" customHeight="1" hidden="1">
      <c r="A244" s="32"/>
      <c r="B244" s="32"/>
      <c r="C244" s="9"/>
      <c r="D244" s="9"/>
      <c r="E244" s="9" t="s">
        <v>64</v>
      </c>
      <c r="F244" s="167">
        <v>550000</v>
      </c>
    </row>
    <row r="245" spans="1:6" ht="19.5" customHeight="1" hidden="1">
      <c r="A245" s="32"/>
      <c r="B245" s="32"/>
      <c r="C245" s="9"/>
      <c r="D245" s="9"/>
      <c r="E245" s="9" t="s">
        <v>609</v>
      </c>
      <c r="F245" s="174">
        <v>18000</v>
      </c>
    </row>
    <row r="246" spans="1:6" ht="19.5" customHeight="1" hidden="1">
      <c r="A246" s="32"/>
      <c r="B246" s="32"/>
      <c r="C246" s="9"/>
      <c r="D246" s="9"/>
      <c r="E246" s="9" t="s">
        <v>65</v>
      </c>
      <c r="F246" s="177">
        <v>45000</v>
      </c>
    </row>
    <row r="247" spans="1:6" ht="19.5" customHeight="1" hidden="1">
      <c r="A247" s="32"/>
      <c r="B247" s="32"/>
      <c r="C247" s="9"/>
      <c r="D247" s="9"/>
      <c r="E247" s="9" t="s">
        <v>65</v>
      </c>
      <c r="F247" s="174">
        <v>39000</v>
      </c>
    </row>
    <row r="248" spans="1:6" ht="19.5" customHeight="1" hidden="1">
      <c r="A248" s="32"/>
      <c r="B248" s="32"/>
      <c r="C248" s="9"/>
      <c r="D248" s="9"/>
      <c r="E248" s="9" t="s">
        <v>65</v>
      </c>
      <c r="F248" s="177">
        <v>8000</v>
      </c>
    </row>
    <row r="249" spans="1:6" ht="19.5" customHeight="1" hidden="1">
      <c r="A249" s="32"/>
      <c r="B249" s="32"/>
      <c r="C249" s="9"/>
      <c r="D249" s="9"/>
      <c r="E249" s="9" t="s">
        <v>65</v>
      </c>
      <c r="F249" s="174">
        <v>60000</v>
      </c>
    </row>
    <row r="250" spans="1:6" ht="19.5" customHeight="1" hidden="1">
      <c r="A250" s="32"/>
      <c r="B250" s="32"/>
      <c r="C250" s="9"/>
      <c r="D250" s="9"/>
      <c r="E250" s="9" t="s">
        <v>65</v>
      </c>
      <c r="F250" s="174">
        <v>5000</v>
      </c>
    </row>
    <row r="251" spans="1:6" ht="19.5" customHeight="1" hidden="1">
      <c r="A251" s="32"/>
      <c r="B251" s="32"/>
      <c r="C251" s="9"/>
      <c r="D251" s="9"/>
      <c r="E251" s="9" t="s">
        <v>65</v>
      </c>
      <c r="F251" s="174">
        <v>20000</v>
      </c>
    </row>
    <row r="252" spans="1:6" ht="19.5" customHeight="1" hidden="1">
      <c r="A252" s="32"/>
      <c r="B252" s="32"/>
      <c r="C252" s="9"/>
      <c r="D252" s="9"/>
      <c r="E252" s="9" t="s">
        <v>65</v>
      </c>
      <c r="F252" s="174">
        <v>120000</v>
      </c>
    </row>
    <row r="253" spans="1:6" ht="19.5" customHeight="1" hidden="1">
      <c r="A253" s="32"/>
      <c r="B253" s="32"/>
      <c r="C253" s="9"/>
      <c r="D253" s="9"/>
      <c r="E253" s="9" t="s">
        <v>65</v>
      </c>
      <c r="F253" s="174">
        <v>13000</v>
      </c>
    </row>
    <row r="254" spans="1:6" ht="19.5" customHeight="1" hidden="1">
      <c r="A254" s="32"/>
      <c r="B254" s="32"/>
      <c r="C254" s="9"/>
      <c r="D254" s="9"/>
      <c r="E254" s="9" t="s">
        <v>65</v>
      </c>
      <c r="F254" s="174">
        <v>2000</v>
      </c>
    </row>
    <row r="255" spans="1:6" ht="19.5" customHeight="1" hidden="1">
      <c r="A255" s="32"/>
      <c r="B255" s="32"/>
      <c r="C255" s="9"/>
      <c r="D255" s="9"/>
      <c r="E255" s="9" t="s">
        <v>65</v>
      </c>
      <c r="F255" s="174">
        <v>4000</v>
      </c>
    </row>
    <row r="256" spans="1:6" ht="19.5" customHeight="1" hidden="1">
      <c r="A256" s="32"/>
      <c r="B256" s="32"/>
      <c r="C256" s="9"/>
      <c r="D256" s="9"/>
      <c r="E256" s="9" t="s">
        <v>65</v>
      </c>
      <c r="F256" s="174">
        <v>50000</v>
      </c>
    </row>
    <row r="257" spans="1:6" ht="19.5" customHeight="1" hidden="1">
      <c r="A257" s="32"/>
      <c r="B257" s="32"/>
      <c r="C257" s="9"/>
      <c r="D257" s="9"/>
      <c r="E257" s="9" t="s">
        <v>65</v>
      </c>
      <c r="F257" s="174">
        <v>1250000</v>
      </c>
    </row>
    <row r="258" spans="1:6" ht="19.5" customHeight="1" hidden="1">
      <c r="A258" s="9"/>
      <c r="B258" s="9"/>
      <c r="C258" s="9"/>
      <c r="D258" s="9"/>
      <c r="E258" s="9" t="s">
        <v>65</v>
      </c>
      <c r="F258" s="167">
        <v>520000</v>
      </c>
    </row>
    <row r="259" spans="1:6" ht="19.5" customHeight="1" hidden="1">
      <c r="A259" s="9"/>
      <c r="B259" s="9"/>
      <c r="C259" s="9"/>
      <c r="D259" s="9"/>
      <c r="E259" s="9" t="s">
        <v>84</v>
      </c>
      <c r="F259" s="174">
        <v>1000</v>
      </c>
    </row>
    <row r="260" spans="1:6" ht="19.5" customHeight="1" hidden="1">
      <c r="A260" s="9"/>
      <c r="B260" s="9"/>
      <c r="C260" s="9"/>
      <c r="D260" s="9"/>
      <c r="E260" s="9" t="s">
        <v>84</v>
      </c>
      <c r="F260" s="174">
        <v>5000</v>
      </c>
    </row>
    <row r="261" spans="1:6" ht="19.5" customHeight="1" hidden="1">
      <c r="A261" s="9"/>
      <c r="B261" s="9"/>
      <c r="C261" s="9"/>
      <c r="D261" s="9"/>
      <c r="E261" s="9" t="s">
        <v>84</v>
      </c>
      <c r="F261" s="167">
        <v>145000</v>
      </c>
    </row>
    <row r="262" spans="1:6" ht="19.5" customHeight="1" hidden="1">
      <c r="A262" s="9"/>
      <c r="B262" s="9"/>
      <c r="C262" s="9"/>
      <c r="D262" s="9"/>
      <c r="E262" s="9" t="s">
        <v>36</v>
      </c>
      <c r="F262" s="174">
        <v>70000</v>
      </c>
    </row>
    <row r="263" spans="1:6" ht="19.5" customHeight="1" hidden="1">
      <c r="A263" s="9"/>
      <c r="B263" s="9"/>
      <c r="C263" s="9"/>
      <c r="D263" s="9"/>
      <c r="E263" s="9" t="s">
        <v>36</v>
      </c>
      <c r="F263" s="177">
        <v>80000</v>
      </c>
    </row>
    <row r="264" spans="1:6" ht="19.5" customHeight="1" hidden="1">
      <c r="A264" s="9"/>
      <c r="B264" s="9"/>
      <c r="C264" s="9"/>
      <c r="D264" s="9"/>
      <c r="E264" s="9" t="s">
        <v>36</v>
      </c>
      <c r="F264" s="174">
        <v>100000</v>
      </c>
    </row>
    <row r="265" spans="1:6" ht="19.5" customHeight="1" hidden="1">
      <c r="A265" s="9"/>
      <c r="B265" s="9"/>
      <c r="C265" s="9"/>
      <c r="D265" s="9"/>
      <c r="E265" s="9" t="s">
        <v>38</v>
      </c>
      <c r="F265" s="174">
        <v>1000</v>
      </c>
    </row>
    <row r="266" spans="1:6" ht="19.5" customHeight="1" hidden="1">
      <c r="A266" s="9"/>
      <c r="B266" s="9"/>
      <c r="C266" s="9"/>
      <c r="D266" s="9"/>
      <c r="E266" s="9" t="s">
        <v>38</v>
      </c>
      <c r="F266" s="177">
        <v>2000</v>
      </c>
    </row>
    <row r="267" spans="1:6" ht="19.5" customHeight="1" hidden="1">
      <c r="A267" s="9"/>
      <c r="B267" s="9"/>
      <c r="C267" s="9"/>
      <c r="D267" s="9"/>
      <c r="E267" s="9" t="s">
        <v>38</v>
      </c>
      <c r="F267" s="174">
        <v>3500</v>
      </c>
    </row>
    <row r="268" spans="1:6" ht="19.5" customHeight="1" hidden="1">
      <c r="A268" s="9"/>
      <c r="B268" s="9"/>
      <c r="C268" s="9"/>
      <c r="D268" s="9"/>
      <c r="E268" s="9" t="s">
        <v>38</v>
      </c>
      <c r="F268" s="177">
        <v>500</v>
      </c>
    </row>
    <row r="269" spans="1:6" ht="19.5" customHeight="1" hidden="1">
      <c r="A269" s="9"/>
      <c r="B269" s="9"/>
      <c r="C269" s="9"/>
      <c r="D269" s="9"/>
      <c r="E269" s="9" t="s">
        <v>38</v>
      </c>
      <c r="F269" s="167">
        <v>400000</v>
      </c>
    </row>
    <row r="270" spans="1:6" ht="25.5" customHeight="1" hidden="1">
      <c r="A270" s="9"/>
      <c r="B270" s="9"/>
      <c r="C270" s="9"/>
      <c r="D270" s="9"/>
      <c r="E270" s="9" t="s">
        <v>152</v>
      </c>
      <c r="F270" s="174">
        <v>2000</v>
      </c>
    </row>
    <row r="271" spans="1:6" ht="19.5" customHeight="1" hidden="1">
      <c r="A271" s="9"/>
      <c r="B271" s="9"/>
      <c r="C271" s="9"/>
      <c r="D271" s="9"/>
      <c r="E271" s="9" t="s">
        <v>40</v>
      </c>
      <c r="F271" s="174">
        <v>20000</v>
      </c>
    </row>
    <row r="272" spans="1:6" ht="22.5" customHeight="1" hidden="1">
      <c r="A272" s="9"/>
      <c r="B272" s="9"/>
      <c r="C272" s="9"/>
      <c r="D272" s="9"/>
      <c r="E272" s="9" t="s">
        <v>40</v>
      </c>
      <c r="F272" s="177">
        <v>20500</v>
      </c>
    </row>
    <row r="273" spans="1:6" ht="19.5" customHeight="1" hidden="1">
      <c r="A273" s="9"/>
      <c r="B273" s="9"/>
      <c r="C273" s="9"/>
      <c r="D273" s="9"/>
      <c r="E273" s="9" t="s">
        <v>40</v>
      </c>
      <c r="F273" s="174">
        <v>13000</v>
      </c>
    </row>
    <row r="274" spans="1:6" ht="19.5" customHeight="1" hidden="1">
      <c r="A274" s="9"/>
      <c r="B274" s="9"/>
      <c r="C274" s="101"/>
      <c r="D274" s="9"/>
      <c r="E274" s="9" t="s">
        <v>40</v>
      </c>
      <c r="F274" s="177">
        <v>4000</v>
      </c>
    </row>
    <row r="275" spans="1:6" ht="19.5" customHeight="1" hidden="1">
      <c r="A275" s="9"/>
      <c r="B275" s="9"/>
      <c r="C275" s="101"/>
      <c r="D275" s="9"/>
      <c r="E275" s="9" t="s">
        <v>40</v>
      </c>
      <c r="F275" s="174">
        <v>20000</v>
      </c>
    </row>
    <row r="276" spans="1:6" ht="19.5" customHeight="1" hidden="1">
      <c r="A276" s="9"/>
      <c r="B276" s="9"/>
      <c r="C276" s="101"/>
      <c r="D276" s="9"/>
      <c r="E276" s="9" t="s">
        <v>40</v>
      </c>
      <c r="F276" s="167">
        <v>320000</v>
      </c>
    </row>
    <row r="277" spans="1:6" ht="19.5" customHeight="1" hidden="1">
      <c r="A277" s="9"/>
      <c r="B277" s="9"/>
      <c r="C277" s="101"/>
      <c r="D277" s="9"/>
      <c r="E277" s="9" t="s">
        <v>580</v>
      </c>
      <c r="F277" s="174">
        <v>2500</v>
      </c>
    </row>
    <row r="278" spans="1:6" ht="19.5" customHeight="1" hidden="1">
      <c r="A278" s="9"/>
      <c r="B278" s="9"/>
      <c r="C278" s="101"/>
      <c r="D278" s="9"/>
      <c r="E278" s="9" t="s">
        <v>70</v>
      </c>
      <c r="F278" s="167">
        <v>480000</v>
      </c>
    </row>
    <row r="279" spans="1:6" ht="19.5" customHeight="1" hidden="1">
      <c r="A279" s="9"/>
      <c r="B279" s="9"/>
      <c r="C279" s="101"/>
      <c r="D279" s="9"/>
      <c r="E279" s="9" t="s">
        <v>71</v>
      </c>
      <c r="F279" s="174">
        <v>73000</v>
      </c>
    </row>
    <row r="280" spans="1:6" ht="19.5" customHeight="1" hidden="1">
      <c r="A280" s="9"/>
      <c r="B280" s="9"/>
      <c r="C280" s="101"/>
      <c r="D280" s="9"/>
      <c r="E280" s="9" t="s">
        <v>71</v>
      </c>
      <c r="F280" s="174">
        <v>25000</v>
      </c>
    </row>
    <row r="281" spans="1:6" ht="19.5" customHeight="1" hidden="1">
      <c r="A281" s="9"/>
      <c r="B281" s="9"/>
      <c r="C281" s="9"/>
      <c r="D281" s="9"/>
      <c r="E281" s="9" t="s">
        <v>71</v>
      </c>
      <c r="F281" s="167">
        <v>5000</v>
      </c>
    </row>
    <row r="282" spans="1:6" ht="19.5" customHeight="1" hidden="1">
      <c r="A282" s="9"/>
      <c r="B282" s="9"/>
      <c r="C282" s="9"/>
      <c r="D282" s="9"/>
      <c r="E282" s="9" t="s">
        <v>71</v>
      </c>
      <c r="F282" s="174">
        <v>24000</v>
      </c>
    </row>
    <row r="283" spans="1:6" ht="19.5" customHeight="1" hidden="1">
      <c r="A283" s="9"/>
      <c r="B283" s="9"/>
      <c r="C283" s="9"/>
      <c r="D283" s="9"/>
      <c r="E283" s="9" t="s">
        <v>71</v>
      </c>
      <c r="F283" s="167">
        <v>10000</v>
      </c>
    </row>
    <row r="284" spans="1:6" ht="19.5" customHeight="1" hidden="1">
      <c r="A284" s="9"/>
      <c r="B284" s="9"/>
      <c r="C284" s="9"/>
      <c r="D284" s="9"/>
      <c r="E284" s="9" t="s">
        <v>42</v>
      </c>
      <c r="F284" s="174">
        <v>3000</v>
      </c>
    </row>
    <row r="285" spans="1:6" ht="19.5" customHeight="1" hidden="1">
      <c r="A285" s="9"/>
      <c r="B285" s="9"/>
      <c r="C285" s="9"/>
      <c r="D285" s="9"/>
      <c r="E285" s="9" t="s">
        <v>42</v>
      </c>
      <c r="F285" s="177">
        <v>2000</v>
      </c>
    </row>
    <row r="286" spans="1:6" ht="19.5" customHeight="1" hidden="1">
      <c r="A286" s="9"/>
      <c r="B286" s="9"/>
      <c r="C286" s="9"/>
      <c r="D286" s="9"/>
      <c r="E286" s="9" t="s">
        <v>42</v>
      </c>
      <c r="F286" s="174">
        <v>40000</v>
      </c>
    </row>
    <row r="287" spans="1:6" ht="19.5" customHeight="1" hidden="1">
      <c r="A287" s="9"/>
      <c r="B287" s="9"/>
      <c r="C287" s="9"/>
      <c r="D287" s="9"/>
      <c r="E287" s="9" t="s">
        <v>42</v>
      </c>
      <c r="F287" s="167">
        <v>15000</v>
      </c>
    </row>
    <row r="288" spans="1:6" ht="29.25" customHeight="1" hidden="1">
      <c r="A288" s="9"/>
      <c r="B288" s="9"/>
      <c r="C288" s="9"/>
      <c r="D288" s="9"/>
      <c r="E288" s="9" t="s">
        <v>42</v>
      </c>
      <c r="F288" s="167">
        <v>55000</v>
      </c>
    </row>
    <row r="289" spans="1:6" ht="26.25" customHeight="1" hidden="1">
      <c r="A289" s="9"/>
      <c r="B289" s="9"/>
      <c r="C289" s="9"/>
      <c r="D289" s="9"/>
      <c r="E289" s="9" t="s">
        <v>505</v>
      </c>
      <c r="F289" s="174">
        <v>5000</v>
      </c>
    </row>
    <row r="290" spans="1:6" ht="19.5" customHeight="1" hidden="1">
      <c r="A290" s="9"/>
      <c r="B290" s="9"/>
      <c r="C290" s="9"/>
      <c r="D290" s="9"/>
      <c r="E290" s="9" t="s">
        <v>505</v>
      </c>
      <c r="F290" s="167">
        <v>3000</v>
      </c>
    </row>
    <row r="291" spans="1:6" ht="19.5" customHeight="1" hidden="1">
      <c r="A291" s="9"/>
      <c r="B291" s="9"/>
      <c r="C291" s="9"/>
      <c r="D291" s="9"/>
      <c r="E291" s="9" t="s">
        <v>505</v>
      </c>
      <c r="F291" s="167">
        <v>10000</v>
      </c>
    </row>
    <row r="292" spans="1:6" ht="22.5" customHeight="1" hidden="1">
      <c r="A292" s="9"/>
      <c r="B292" s="9"/>
      <c r="C292" s="9"/>
      <c r="D292" s="9"/>
      <c r="E292" s="9" t="s">
        <v>262</v>
      </c>
      <c r="F292" s="174">
        <v>40000</v>
      </c>
    </row>
    <row r="293" spans="1:6" ht="19.5" customHeight="1" hidden="1">
      <c r="A293" s="9"/>
      <c r="B293" s="35"/>
      <c r="C293" s="9"/>
      <c r="D293" s="9"/>
      <c r="E293" s="9" t="s">
        <v>262</v>
      </c>
      <c r="F293" s="167">
        <v>600000</v>
      </c>
    </row>
    <row r="294" spans="1:6" ht="19.5" customHeight="1" hidden="1">
      <c r="A294" s="9"/>
      <c r="B294" s="9"/>
      <c r="C294" s="9"/>
      <c r="D294" s="9"/>
      <c r="E294" s="9" t="s">
        <v>262</v>
      </c>
      <c r="F294" s="167">
        <v>25000</v>
      </c>
    </row>
    <row r="295" spans="1:6" ht="19.5" customHeight="1" hidden="1">
      <c r="A295" s="9"/>
      <c r="B295" s="9"/>
      <c r="C295" s="9"/>
      <c r="D295" s="9"/>
      <c r="E295" s="9" t="s">
        <v>111</v>
      </c>
      <c r="F295" s="167">
        <v>15000</v>
      </c>
    </row>
    <row r="296" spans="1:6" ht="19.5" customHeight="1" hidden="1">
      <c r="A296" s="9"/>
      <c r="B296" s="9"/>
      <c r="C296" s="9"/>
      <c r="D296" s="9"/>
      <c r="E296" s="9" t="s">
        <v>44</v>
      </c>
      <c r="F296" s="174">
        <v>68000</v>
      </c>
    </row>
    <row r="297" spans="1:6" ht="19.5" customHeight="1" hidden="1">
      <c r="A297" s="9"/>
      <c r="B297" s="9"/>
      <c r="C297" s="9"/>
      <c r="D297" s="9"/>
      <c r="E297" s="9" t="s">
        <v>44</v>
      </c>
      <c r="F297" s="177">
        <v>26800</v>
      </c>
    </row>
    <row r="298" spans="1:6" ht="19.5" customHeight="1" hidden="1">
      <c r="A298" s="9"/>
      <c r="B298" s="9"/>
      <c r="C298" s="9"/>
      <c r="D298" s="9"/>
      <c r="E298" s="9" t="s">
        <v>44</v>
      </c>
      <c r="F298" s="174">
        <v>2000</v>
      </c>
    </row>
    <row r="299" spans="1:6" ht="19.5" customHeight="1" hidden="1">
      <c r="A299" s="9"/>
      <c r="B299" s="9"/>
      <c r="C299" s="9"/>
      <c r="D299" s="9"/>
      <c r="E299" s="9" t="s">
        <v>44</v>
      </c>
      <c r="F299" s="174">
        <v>35000</v>
      </c>
    </row>
    <row r="300" spans="1:6" ht="19.5" customHeight="1" hidden="1">
      <c r="A300" s="9"/>
      <c r="B300" s="9"/>
      <c r="C300" s="9"/>
      <c r="D300" s="9"/>
      <c r="E300" s="9" t="s">
        <v>44</v>
      </c>
      <c r="F300" s="174">
        <v>5000</v>
      </c>
    </row>
    <row r="301" spans="1:6" ht="19.5" customHeight="1" hidden="1">
      <c r="A301" s="9"/>
      <c r="B301" s="9"/>
      <c r="C301" s="9"/>
      <c r="D301" s="9"/>
      <c r="E301" s="9" t="s">
        <v>44</v>
      </c>
      <c r="F301" s="167">
        <v>200000</v>
      </c>
    </row>
    <row r="302" spans="1:6" ht="19.5" customHeight="1" hidden="1">
      <c r="A302" s="9"/>
      <c r="B302" s="9"/>
      <c r="C302" s="9"/>
      <c r="D302" s="9"/>
      <c r="E302" s="9" t="s">
        <v>44</v>
      </c>
      <c r="F302" s="167">
        <v>15000</v>
      </c>
    </row>
    <row r="303" spans="1:6" ht="19.5" customHeight="1" hidden="1">
      <c r="A303" s="9"/>
      <c r="B303" s="9"/>
      <c r="C303" s="9"/>
      <c r="D303" s="9"/>
      <c r="E303" s="9" t="s">
        <v>44</v>
      </c>
      <c r="F303" s="167">
        <v>60000</v>
      </c>
    </row>
    <row r="304" spans="1:6" ht="24" customHeight="1" hidden="1">
      <c r="A304" s="9"/>
      <c r="B304" s="9"/>
      <c r="C304" s="9"/>
      <c r="D304" s="9"/>
      <c r="E304" s="9" t="s">
        <v>44</v>
      </c>
      <c r="F304" s="167">
        <v>60000</v>
      </c>
    </row>
    <row r="305" spans="1:6" ht="19.5" customHeight="1" hidden="1">
      <c r="A305" s="9"/>
      <c r="B305" s="9"/>
      <c r="C305" s="9"/>
      <c r="D305" s="9"/>
      <c r="E305" s="9" t="s">
        <v>44</v>
      </c>
      <c r="F305" s="167">
        <v>35000</v>
      </c>
    </row>
    <row r="306" spans="1:6" ht="19.5" customHeight="1" hidden="1">
      <c r="A306" s="9"/>
      <c r="B306" s="9"/>
      <c r="C306" s="9"/>
      <c r="D306" s="9"/>
      <c r="E306" s="9" t="s">
        <v>44</v>
      </c>
      <c r="F306" s="167">
        <v>40000</v>
      </c>
    </row>
    <row r="307" spans="1:6" ht="19.5" customHeight="1" hidden="1">
      <c r="A307" s="9"/>
      <c r="B307" s="9"/>
      <c r="C307" s="9"/>
      <c r="D307" s="9"/>
      <c r="E307" s="9" t="s">
        <v>44</v>
      </c>
      <c r="F307" s="167">
        <v>10000</v>
      </c>
    </row>
    <row r="308" spans="1:6" ht="19.5" customHeight="1" hidden="1">
      <c r="A308" s="9"/>
      <c r="B308" s="9"/>
      <c r="C308" s="9"/>
      <c r="D308" s="9"/>
      <c r="E308" s="9" t="s">
        <v>44</v>
      </c>
      <c r="F308" s="167">
        <v>70000</v>
      </c>
    </row>
    <row r="309" spans="1:6" ht="19.5" customHeight="1" hidden="1">
      <c r="A309" s="9"/>
      <c r="B309" s="9"/>
      <c r="C309" s="9"/>
      <c r="D309" s="9"/>
      <c r="E309" s="9" t="s">
        <v>463</v>
      </c>
      <c r="F309" s="174">
        <v>87120</v>
      </c>
    </row>
    <row r="310" spans="1:6" ht="19.5" customHeight="1" hidden="1">
      <c r="A310" s="9"/>
      <c r="B310" s="9"/>
      <c r="C310" s="9"/>
      <c r="D310" s="35"/>
      <c r="E310" s="9" t="s">
        <v>463</v>
      </c>
      <c r="F310" s="177">
        <v>1200</v>
      </c>
    </row>
    <row r="311" spans="1:6" ht="19.5" customHeight="1" hidden="1">
      <c r="A311" s="9"/>
      <c r="B311" s="9"/>
      <c r="C311" s="9"/>
      <c r="D311" s="9"/>
      <c r="E311" s="9" t="s">
        <v>463</v>
      </c>
      <c r="F311" s="174">
        <v>5000</v>
      </c>
    </row>
    <row r="312" spans="1:6" ht="19.5" customHeight="1" hidden="1">
      <c r="A312" s="9"/>
      <c r="B312" s="9"/>
      <c r="C312" s="9"/>
      <c r="D312" s="9"/>
      <c r="E312" s="9" t="s">
        <v>463</v>
      </c>
      <c r="F312" s="174">
        <v>30000</v>
      </c>
    </row>
    <row r="313" spans="1:6" ht="19.5" customHeight="1" hidden="1">
      <c r="A313" s="9"/>
      <c r="B313" s="9"/>
      <c r="C313" s="9"/>
      <c r="D313" s="9"/>
      <c r="E313" s="9" t="s">
        <v>463</v>
      </c>
      <c r="F313" s="174">
        <v>2086600</v>
      </c>
    </row>
    <row r="314" spans="1:6" ht="19.5" customHeight="1" hidden="1">
      <c r="A314" s="9"/>
      <c r="B314" s="9"/>
      <c r="C314" s="9"/>
      <c r="D314" s="9"/>
      <c r="E314" s="9" t="s">
        <v>279</v>
      </c>
      <c r="F314" s="174">
        <v>20000</v>
      </c>
    </row>
    <row r="315" spans="1:6" ht="19.5" customHeight="1" hidden="1">
      <c r="A315" s="9"/>
      <c r="B315" s="9"/>
      <c r="C315" s="9"/>
      <c r="D315" s="9"/>
      <c r="E315" s="9" t="s">
        <v>279</v>
      </c>
      <c r="F315" s="177">
        <v>200000</v>
      </c>
    </row>
    <row r="316" spans="1:6" ht="19.5" customHeight="1" hidden="1">
      <c r="A316" s="9"/>
      <c r="B316" s="9"/>
      <c r="C316" s="9"/>
      <c r="D316" s="9"/>
      <c r="E316" s="9" t="s">
        <v>279</v>
      </c>
      <c r="F316" s="177">
        <v>200000</v>
      </c>
    </row>
    <row r="317" spans="1:6" ht="19.5" customHeight="1" hidden="1">
      <c r="A317" s="9"/>
      <c r="B317" s="9"/>
      <c r="C317" s="9"/>
      <c r="D317" s="9"/>
      <c r="E317" s="9" t="s">
        <v>279</v>
      </c>
      <c r="F317" s="174">
        <v>100000</v>
      </c>
    </row>
    <row r="318" spans="1:6" ht="19.5" customHeight="1" hidden="1">
      <c r="A318" s="9"/>
      <c r="B318" s="9"/>
      <c r="C318" s="9"/>
      <c r="D318" s="9"/>
      <c r="E318" s="9" t="s">
        <v>279</v>
      </c>
      <c r="F318" s="167">
        <v>15000</v>
      </c>
    </row>
    <row r="319" spans="1:6" ht="19.5" customHeight="1" hidden="1">
      <c r="A319" s="9"/>
      <c r="B319" s="9"/>
      <c r="C319" s="9"/>
      <c r="D319" s="9"/>
      <c r="E319" s="9" t="s">
        <v>279</v>
      </c>
      <c r="F319" s="167">
        <v>60000</v>
      </c>
    </row>
    <row r="320" spans="1:6" ht="19.5" customHeight="1" hidden="1">
      <c r="A320" s="9"/>
      <c r="B320" s="9"/>
      <c r="C320" s="9"/>
      <c r="D320" s="9"/>
      <c r="E320" s="9" t="s">
        <v>279</v>
      </c>
      <c r="F320" s="167">
        <v>450000</v>
      </c>
    </row>
    <row r="321" spans="1:6" ht="19.5" customHeight="1" hidden="1">
      <c r="A321" s="9"/>
      <c r="B321" s="9"/>
      <c r="C321" s="9"/>
      <c r="D321" s="9"/>
      <c r="E321" s="9" t="s">
        <v>279</v>
      </c>
      <c r="F321" s="167">
        <v>60000</v>
      </c>
    </row>
    <row r="322" spans="1:6" ht="19.5" customHeight="1" hidden="1">
      <c r="A322" s="9"/>
      <c r="B322" s="9"/>
      <c r="C322" s="9"/>
      <c r="D322" s="9"/>
      <c r="E322" s="9" t="s">
        <v>279</v>
      </c>
      <c r="F322" s="167">
        <v>180000</v>
      </c>
    </row>
    <row r="323" spans="1:6" ht="27" customHeight="1" hidden="1">
      <c r="A323" s="9"/>
      <c r="B323" s="9"/>
      <c r="C323" s="9"/>
      <c r="D323" s="9"/>
      <c r="E323" s="9" t="s">
        <v>279</v>
      </c>
      <c r="F323" s="167">
        <v>370000</v>
      </c>
    </row>
    <row r="324" spans="1:6" ht="19.5" customHeight="1" hidden="1">
      <c r="A324" s="9"/>
      <c r="B324" s="9"/>
      <c r="C324" s="9"/>
      <c r="D324" s="9"/>
      <c r="E324" s="9" t="s">
        <v>46</v>
      </c>
      <c r="F324" s="174">
        <v>200000</v>
      </c>
    </row>
    <row r="325" spans="1:6" ht="19.5" customHeight="1" hidden="1">
      <c r="A325" s="9"/>
      <c r="B325" s="9"/>
      <c r="C325" s="9"/>
      <c r="D325" s="9"/>
      <c r="E325" s="9" t="s">
        <v>46</v>
      </c>
      <c r="F325" s="177">
        <v>85000</v>
      </c>
    </row>
    <row r="326" spans="1:6" ht="19.5" customHeight="1" hidden="1">
      <c r="A326" s="9"/>
      <c r="B326" s="9"/>
      <c r="C326" s="9"/>
      <c r="D326" s="9"/>
      <c r="E326" s="9" t="s">
        <v>46</v>
      </c>
      <c r="F326" s="174">
        <v>90000</v>
      </c>
    </row>
    <row r="327" spans="1:6" ht="19.5" customHeight="1" hidden="1">
      <c r="A327" s="9"/>
      <c r="B327" s="35"/>
      <c r="C327" s="9"/>
      <c r="D327" s="9"/>
      <c r="E327" s="9" t="s">
        <v>46</v>
      </c>
      <c r="F327" s="177">
        <v>25000</v>
      </c>
    </row>
    <row r="328" spans="1:6" ht="19.5" customHeight="1" hidden="1">
      <c r="A328" s="9"/>
      <c r="B328" s="9"/>
      <c r="C328" s="9"/>
      <c r="D328" s="9"/>
      <c r="E328" s="9" t="s">
        <v>46</v>
      </c>
      <c r="F328" s="177">
        <v>180000</v>
      </c>
    </row>
    <row r="329" spans="1:6" ht="19.5" customHeight="1" hidden="1">
      <c r="A329" s="9"/>
      <c r="B329" s="9"/>
      <c r="C329" s="9"/>
      <c r="D329" s="9"/>
      <c r="E329" s="9" t="s">
        <v>46</v>
      </c>
      <c r="F329" s="174">
        <v>12000</v>
      </c>
    </row>
    <row r="330" spans="1:6" ht="19.5" customHeight="1" hidden="1">
      <c r="A330" s="9"/>
      <c r="B330" s="9"/>
      <c r="C330" s="9"/>
      <c r="D330" s="9"/>
      <c r="E330" s="9" t="s">
        <v>46</v>
      </c>
      <c r="F330" s="174">
        <v>30000</v>
      </c>
    </row>
    <row r="331" spans="1:6" ht="19.5" customHeight="1" hidden="1">
      <c r="A331" s="9"/>
      <c r="B331" s="9"/>
      <c r="C331" s="9"/>
      <c r="D331" s="9"/>
      <c r="E331" s="9" t="s">
        <v>46</v>
      </c>
      <c r="F331" s="174">
        <v>40000</v>
      </c>
    </row>
    <row r="332" spans="1:6" ht="19.5" customHeight="1" hidden="1">
      <c r="A332" s="9"/>
      <c r="B332" s="9"/>
      <c r="C332" s="9"/>
      <c r="D332" s="9"/>
      <c r="E332" s="9" t="s">
        <v>46</v>
      </c>
      <c r="F332" s="174">
        <v>20000</v>
      </c>
    </row>
    <row r="333" spans="1:6" ht="24.75" customHeight="1" hidden="1">
      <c r="A333" s="9"/>
      <c r="B333" s="9"/>
      <c r="C333" s="9"/>
      <c r="D333" s="9"/>
      <c r="E333" s="9" t="s">
        <v>46</v>
      </c>
      <c r="F333" s="174">
        <v>350000</v>
      </c>
    </row>
    <row r="334" spans="1:6" ht="23.25" customHeight="1" hidden="1">
      <c r="A334" s="9"/>
      <c r="B334" s="9"/>
      <c r="C334" s="9"/>
      <c r="D334" s="9"/>
      <c r="E334" s="9" t="s">
        <v>46</v>
      </c>
      <c r="F334" s="174">
        <v>400000</v>
      </c>
    </row>
    <row r="335" spans="1:6" ht="21.75" customHeight="1" hidden="1">
      <c r="A335" s="9"/>
      <c r="B335" s="9"/>
      <c r="C335" s="9"/>
      <c r="D335" s="9"/>
      <c r="E335" s="9" t="s">
        <v>46</v>
      </c>
      <c r="F335" s="174">
        <v>10000</v>
      </c>
    </row>
    <row r="336" spans="1:6" ht="19.5" customHeight="1" hidden="1">
      <c r="A336" s="9"/>
      <c r="B336" s="9"/>
      <c r="C336" s="9"/>
      <c r="D336" s="9"/>
      <c r="E336" s="9" t="s">
        <v>46</v>
      </c>
      <c r="F336" s="177">
        <v>65000</v>
      </c>
    </row>
    <row r="337" spans="1:6" ht="19.5" customHeight="1" hidden="1">
      <c r="A337" s="9"/>
      <c r="B337" s="9"/>
      <c r="C337" s="9"/>
      <c r="D337" s="9"/>
      <c r="E337" s="9" t="s">
        <v>46</v>
      </c>
      <c r="F337" s="177">
        <v>5000</v>
      </c>
    </row>
    <row r="338" spans="1:6" ht="19.5" customHeight="1" hidden="1">
      <c r="A338" s="9"/>
      <c r="B338" s="9"/>
      <c r="C338" s="9"/>
      <c r="D338" s="9"/>
      <c r="E338" s="9" t="s">
        <v>46</v>
      </c>
      <c r="F338" s="177">
        <v>450000</v>
      </c>
    </row>
    <row r="339" spans="1:6" ht="19.5" customHeight="1" hidden="1">
      <c r="A339" s="9"/>
      <c r="B339" s="9"/>
      <c r="C339" s="9"/>
      <c r="D339" s="9"/>
      <c r="E339" s="9" t="s">
        <v>46</v>
      </c>
      <c r="F339" s="177">
        <v>3000000</v>
      </c>
    </row>
    <row r="340" spans="1:6" ht="19.5" customHeight="1" hidden="1">
      <c r="A340" s="9"/>
      <c r="B340" s="9"/>
      <c r="C340" s="9"/>
      <c r="D340" s="9"/>
      <c r="E340" s="9" t="s">
        <v>46</v>
      </c>
      <c r="F340" s="177">
        <v>1200000</v>
      </c>
    </row>
    <row r="341" spans="1:6" ht="19.5" customHeight="1" hidden="1">
      <c r="A341" s="9"/>
      <c r="B341" s="9"/>
      <c r="C341" s="9"/>
      <c r="D341" s="9"/>
      <c r="E341" s="9" t="s">
        <v>46</v>
      </c>
      <c r="F341" s="174">
        <v>50000</v>
      </c>
    </row>
    <row r="342" spans="1:6" ht="19.5" customHeight="1" hidden="1">
      <c r="A342" s="9"/>
      <c r="B342" s="9"/>
      <c r="C342" s="9"/>
      <c r="D342" s="9"/>
      <c r="E342" s="9" t="s">
        <v>46</v>
      </c>
      <c r="F342" s="167">
        <v>1200000</v>
      </c>
    </row>
    <row r="343" spans="1:6" ht="19.5" customHeight="1" hidden="1">
      <c r="A343" s="9"/>
      <c r="B343" s="35"/>
      <c r="C343" s="9"/>
      <c r="D343" s="9"/>
      <c r="E343" s="9" t="s">
        <v>46</v>
      </c>
      <c r="F343" s="167">
        <v>30000</v>
      </c>
    </row>
    <row r="344" spans="1:6" ht="19.5" customHeight="1" hidden="1">
      <c r="A344" s="9"/>
      <c r="B344" s="35"/>
      <c r="C344" s="9"/>
      <c r="D344" s="9"/>
      <c r="E344" s="9" t="s">
        <v>46</v>
      </c>
      <c r="F344" s="167">
        <v>100000</v>
      </c>
    </row>
    <row r="345" spans="1:6" ht="19.5" customHeight="1" hidden="1">
      <c r="A345" s="9"/>
      <c r="B345" s="35"/>
      <c r="C345" s="9"/>
      <c r="D345" s="9"/>
      <c r="E345" s="9" t="s">
        <v>46</v>
      </c>
      <c r="F345" s="167">
        <v>150000</v>
      </c>
    </row>
    <row r="346" spans="1:6" ht="19.5" customHeight="1" hidden="1">
      <c r="A346" s="9"/>
      <c r="B346" s="35"/>
      <c r="C346" s="9"/>
      <c r="D346" s="9"/>
      <c r="E346" s="9" t="s">
        <v>46</v>
      </c>
      <c r="F346" s="167">
        <v>2000</v>
      </c>
    </row>
    <row r="347" spans="1:6" ht="19.5" customHeight="1" hidden="1">
      <c r="A347" s="9"/>
      <c r="B347" s="35"/>
      <c r="C347" s="9"/>
      <c r="D347" s="9"/>
      <c r="E347" s="9" t="s">
        <v>46</v>
      </c>
      <c r="F347" s="174">
        <v>46000</v>
      </c>
    </row>
    <row r="348" spans="1:6" ht="19.5" customHeight="1" hidden="1">
      <c r="A348" s="9"/>
      <c r="B348" s="35"/>
      <c r="C348" s="9"/>
      <c r="D348" s="9"/>
      <c r="E348" s="9" t="s">
        <v>46</v>
      </c>
      <c r="F348" s="167">
        <v>5000</v>
      </c>
    </row>
    <row r="349" spans="1:6" ht="19.5" customHeight="1" hidden="1">
      <c r="A349" s="9"/>
      <c r="B349" s="35"/>
      <c r="C349" s="9"/>
      <c r="D349" s="9"/>
      <c r="E349" s="9" t="s">
        <v>46</v>
      </c>
      <c r="F349" s="167">
        <v>70000</v>
      </c>
    </row>
    <row r="350" spans="1:6" ht="19.5" customHeight="1" hidden="1">
      <c r="A350" s="9"/>
      <c r="B350" s="35"/>
      <c r="C350" s="9"/>
      <c r="D350" s="9"/>
      <c r="E350" s="9" t="s">
        <v>46</v>
      </c>
      <c r="F350" s="167">
        <v>34000</v>
      </c>
    </row>
    <row r="351" spans="1:6" ht="19.5" customHeight="1" hidden="1">
      <c r="A351" s="9"/>
      <c r="B351" s="35"/>
      <c r="C351" s="9"/>
      <c r="D351" s="9"/>
      <c r="E351" s="9" t="s">
        <v>46</v>
      </c>
      <c r="F351" s="167">
        <v>50000</v>
      </c>
    </row>
    <row r="352" spans="1:6" ht="19.5" customHeight="1" hidden="1">
      <c r="A352" s="9"/>
      <c r="B352" s="35"/>
      <c r="C352" s="9"/>
      <c r="D352" s="9"/>
      <c r="E352" s="9" t="s">
        <v>46</v>
      </c>
      <c r="F352" s="167">
        <v>100000</v>
      </c>
    </row>
    <row r="353" spans="1:6" ht="19.5" customHeight="1" hidden="1">
      <c r="A353" s="9"/>
      <c r="B353" s="35"/>
      <c r="C353" s="9"/>
      <c r="D353" s="9"/>
      <c r="E353" s="9" t="s">
        <v>46</v>
      </c>
      <c r="F353" s="167">
        <v>180000</v>
      </c>
    </row>
    <row r="354" spans="1:6" ht="19.5" customHeight="1" hidden="1">
      <c r="A354" s="9"/>
      <c r="B354" s="35"/>
      <c r="C354" s="9"/>
      <c r="D354" s="9"/>
      <c r="E354" s="9" t="s">
        <v>48</v>
      </c>
      <c r="F354" s="174">
        <v>10000</v>
      </c>
    </row>
    <row r="355" spans="1:6" ht="19.5" customHeight="1" hidden="1">
      <c r="A355" s="9"/>
      <c r="B355" s="35"/>
      <c r="C355" s="9"/>
      <c r="D355" s="9"/>
      <c r="E355" s="9" t="s">
        <v>48</v>
      </c>
      <c r="F355" s="177">
        <v>5000</v>
      </c>
    </row>
    <row r="356" spans="1:6" ht="19.5" customHeight="1" hidden="1">
      <c r="A356" s="9"/>
      <c r="B356" s="35"/>
      <c r="C356" s="9"/>
      <c r="D356" s="9"/>
      <c r="E356" s="9" t="s">
        <v>48</v>
      </c>
      <c r="F356" s="174">
        <v>250000</v>
      </c>
    </row>
    <row r="357" spans="1:6" ht="19.5" customHeight="1" hidden="1">
      <c r="A357" s="9"/>
      <c r="B357" s="35"/>
      <c r="C357" s="9"/>
      <c r="D357" s="9"/>
      <c r="E357" s="9" t="s">
        <v>48</v>
      </c>
      <c r="F357" s="174">
        <v>350000</v>
      </c>
    </row>
    <row r="358" spans="1:6" ht="19.5" customHeight="1" hidden="1">
      <c r="A358" s="9"/>
      <c r="B358" s="35"/>
      <c r="C358" s="35"/>
      <c r="D358" s="9"/>
      <c r="E358" s="9" t="s">
        <v>48</v>
      </c>
      <c r="F358" s="174">
        <v>100000</v>
      </c>
    </row>
    <row r="359" spans="1:6" ht="19.5" customHeight="1" hidden="1">
      <c r="A359" s="9"/>
      <c r="B359" s="35"/>
      <c r="C359" s="9"/>
      <c r="D359" s="9"/>
      <c r="E359" s="9" t="s">
        <v>48</v>
      </c>
      <c r="F359" s="174">
        <v>100000</v>
      </c>
    </row>
    <row r="360" spans="1:6" ht="19.5" customHeight="1" hidden="1">
      <c r="A360" s="9"/>
      <c r="B360" s="35"/>
      <c r="C360" s="9"/>
      <c r="D360" s="9"/>
      <c r="E360" s="9" t="s">
        <v>48</v>
      </c>
      <c r="F360" s="174">
        <v>200000</v>
      </c>
    </row>
    <row r="361" spans="1:6" ht="19.5" customHeight="1" hidden="1">
      <c r="A361" s="9"/>
      <c r="B361" s="35"/>
      <c r="C361" s="9"/>
      <c r="D361" s="9"/>
      <c r="E361" s="9" t="s">
        <v>48</v>
      </c>
      <c r="F361" s="174">
        <v>50000</v>
      </c>
    </row>
    <row r="362" spans="1:6" ht="19.5" customHeight="1" hidden="1">
      <c r="A362" s="9"/>
      <c r="B362" s="35"/>
      <c r="C362" s="9"/>
      <c r="D362" s="9"/>
      <c r="E362" s="9" t="s">
        <v>48</v>
      </c>
      <c r="F362" s="174">
        <v>27000</v>
      </c>
    </row>
    <row r="363" spans="1:6" ht="19.5" customHeight="1" hidden="1">
      <c r="A363" s="9"/>
      <c r="B363" s="35"/>
      <c r="C363" s="9"/>
      <c r="D363" s="9"/>
      <c r="E363" s="9" t="s">
        <v>48</v>
      </c>
      <c r="F363" s="174">
        <v>50000</v>
      </c>
    </row>
    <row r="364" spans="1:6" ht="19.5" customHeight="1" hidden="1">
      <c r="A364" s="9"/>
      <c r="B364" s="35"/>
      <c r="C364" s="9"/>
      <c r="D364" s="9"/>
      <c r="E364" s="9" t="s">
        <v>48</v>
      </c>
      <c r="F364" s="174">
        <v>20000</v>
      </c>
    </row>
    <row r="365" spans="1:6" ht="19.5" customHeight="1" hidden="1">
      <c r="A365" s="9"/>
      <c r="B365" s="9"/>
      <c r="C365" s="9"/>
      <c r="D365" s="9"/>
      <c r="E365" s="9" t="s">
        <v>48</v>
      </c>
      <c r="F365" s="174">
        <v>100000</v>
      </c>
    </row>
    <row r="366" spans="1:6" ht="19.5" customHeight="1" hidden="1">
      <c r="A366" s="9"/>
      <c r="B366" s="9"/>
      <c r="C366" s="9"/>
      <c r="D366" s="9"/>
      <c r="E366" s="9" t="s">
        <v>48</v>
      </c>
      <c r="F366" s="177">
        <v>750000</v>
      </c>
    </row>
    <row r="367" spans="1:6" ht="19.5" customHeight="1" hidden="1">
      <c r="A367" s="9"/>
      <c r="B367" s="9"/>
      <c r="C367" s="9"/>
      <c r="D367" s="9"/>
      <c r="E367" s="9" t="s">
        <v>48</v>
      </c>
      <c r="F367" s="174">
        <v>150000</v>
      </c>
    </row>
    <row r="368" spans="1:6" ht="19.5" customHeight="1" hidden="1">
      <c r="A368" s="9"/>
      <c r="B368" s="9"/>
      <c r="C368" s="9"/>
      <c r="D368" s="9"/>
      <c r="E368" s="9" t="s">
        <v>48</v>
      </c>
      <c r="F368" s="174">
        <v>40000</v>
      </c>
    </row>
    <row r="369" spans="1:6" ht="19.5" customHeight="1" hidden="1">
      <c r="A369" s="9"/>
      <c r="B369" s="9"/>
      <c r="C369" s="9"/>
      <c r="D369" s="9"/>
      <c r="E369" s="9" t="s">
        <v>48</v>
      </c>
      <c r="F369" s="174">
        <v>50000</v>
      </c>
    </row>
    <row r="370" spans="1:6" ht="19.5" customHeight="1" hidden="1">
      <c r="A370" s="9"/>
      <c r="B370" s="9"/>
      <c r="C370" s="9"/>
      <c r="D370" s="9"/>
      <c r="E370" s="9" t="s">
        <v>48</v>
      </c>
      <c r="F370" s="183">
        <v>50000</v>
      </c>
    </row>
    <row r="371" spans="1:6" ht="19.5" customHeight="1" hidden="1">
      <c r="A371" s="9"/>
      <c r="B371" s="9"/>
      <c r="C371" s="9"/>
      <c r="D371" s="9"/>
      <c r="E371" s="9" t="s">
        <v>48</v>
      </c>
      <c r="F371" s="174">
        <v>150000</v>
      </c>
    </row>
    <row r="372" spans="1:6" ht="19.5" customHeight="1" hidden="1">
      <c r="A372" s="9"/>
      <c r="B372" s="9"/>
      <c r="C372" s="9"/>
      <c r="D372" s="9"/>
      <c r="E372" s="9" t="s">
        <v>48</v>
      </c>
      <c r="F372" s="183">
        <v>300000</v>
      </c>
    </row>
    <row r="373" spans="1:6" ht="19.5" customHeight="1" hidden="1">
      <c r="A373" s="9"/>
      <c r="B373" s="9"/>
      <c r="C373" s="9"/>
      <c r="D373" s="9"/>
      <c r="E373" s="9" t="s">
        <v>48</v>
      </c>
      <c r="F373" s="110">
        <v>1700000</v>
      </c>
    </row>
    <row r="374" spans="1:6" ht="19.5" customHeight="1" hidden="1">
      <c r="A374" s="9"/>
      <c r="B374" s="9"/>
      <c r="C374" s="9"/>
      <c r="D374" s="9"/>
      <c r="E374" s="9" t="s">
        <v>48</v>
      </c>
      <c r="F374" s="110">
        <v>1000000</v>
      </c>
    </row>
    <row r="375" spans="1:6" ht="19.5" customHeight="1" hidden="1">
      <c r="A375" s="9"/>
      <c r="B375" s="9"/>
      <c r="C375" s="9"/>
      <c r="D375" s="9"/>
      <c r="E375" s="35" t="s">
        <v>48</v>
      </c>
      <c r="F375" s="167">
        <v>40000</v>
      </c>
    </row>
    <row r="376" spans="1:6" ht="19.5" customHeight="1" hidden="1">
      <c r="A376" s="9"/>
      <c r="B376" s="9"/>
      <c r="C376" s="9"/>
      <c r="D376" s="9"/>
      <c r="E376" s="9" t="s">
        <v>48</v>
      </c>
      <c r="F376" s="167">
        <v>3000</v>
      </c>
    </row>
    <row r="377" spans="1:6" ht="19.5" customHeight="1" hidden="1">
      <c r="A377" s="9"/>
      <c r="B377" s="9"/>
      <c r="C377" s="9"/>
      <c r="D377" s="9"/>
      <c r="E377" s="9" t="s">
        <v>48</v>
      </c>
      <c r="F377" s="174">
        <v>35000</v>
      </c>
    </row>
    <row r="378" spans="1:6" ht="19.5" customHeight="1" hidden="1">
      <c r="A378" s="9"/>
      <c r="B378" s="9"/>
      <c r="C378" s="9"/>
      <c r="D378" s="9"/>
      <c r="E378" s="9" t="s">
        <v>48</v>
      </c>
      <c r="F378" s="167">
        <v>4000</v>
      </c>
    </row>
    <row r="379" spans="1:6" ht="19.5" customHeight="1" hidden="1">
      <c r="A379" s="9"/>
      <c r="B379" s="9"/>
      <c r="C379" s="9"/>
      <c r="D379" s="9"/>
      <c r="E379" s="9" t="s">
        <v>48</v>
      </c>
      <c r="F379" s="167">
        <v>5000</v>
      </c>
    </row>
    <row r="380" spans="1:6" ht="19.5" customHeight="1" hidden="1">
      <c r="A380" s="9"/>
      <c r="B380" s="9"/>
      <c r="C380" s="9"/>
      <c r="D380" s="9"/>
      <c r="E380" s="9" t="s">
        <v>66</v>
      </c>
      <c r="F380" s="177">
        <v>10000</v>
      </c>
    </row>
    <row r="381" spans="1:6" ht="19.5" customHeight="1" hidden="1">
      <c r="A381" s="9"/>
      <c r="B381" s="9"/>
      <c r="C381" s="9"/>
      <c r="D381" s="9"/>
      <c r="E381" s="9" t="s">
        <v>66</v>
      </c>
      <c r="F381" s="174">
        <v>20000</v>
      </c>
    </row>
    <row r="382" spans="1:6" ht="19.5" customHeight="1" hidden="1">
      <c r="A382" s="9"/>
      <c r="B382" s="9"/>
      <c r="C382" s="9"/>
      <c r="D382" s="9"/>
      <c r="E382" s="9" t="s">
        <v>66</v>
      </c>
      <c r="F382" s="174">
        <v>50000</v>
      </c>
    </row>
    <row r="383" spans="1:6" ht="19.5" customHeight="1" hidden="1">
      <c r="A383" s="9"/>
      <c r="B383" s="9"/>
      <c r="C383" s="9"/>
      <c r="D383" s="9"/>
      <c r="E383" s="9" t="s">
        <v>66</v>
      </c>
      <c r="F383" s="174">
        <v>5000</v>
      </c>
    </row>
    <row r="384" spans="1:6" ht="19.5" customHeight="1" hidden="1">
      <c r="A384" s="9"/>
      <c r="B384" s="9"/>
      <c r="C384" s="9"/>
      <c r="D384" s="9"/>
      <c r="E384" s="9" t="s">
        <v>66</v>
      </c>
      <c r="F384" s="174">
        <v>100000</v>
      </c>
    </row>
    <row r="385" spans="1:6" ht="19.5" customHeight="1" hidden="1">
      <c r="A385" s="9"/>
      <c r="B385" s="9"/>
      <c r="C385" s="9"/>
      <c r="D385" s="9"/>
      <c r="E385" s="9" t="s">
        <v>66</v>
      </c>
      <c r="F385" s="174">
        <v>50000</v>
      </c>
    </row>
    <row r="386" spans="1:6" ht="19.5" customHeight="1" hidden="1">
      <c r="A386" s="9"/>
      <c r="B386" s="9"/>
      <c r="C386" s="9"/>
      <c r="D386" s="9"/>
      <c r="E386" s="9" t="s">
        <v>66</v>
      </c>
      <c r="F386" s="174">
        <v>50000</v>
      </c>
    </row>
    <row r="387" spans="1:6" ht="19.5" customHeight="1" hidden="1">
      <c r="A387" s="9"/>
      <c r="B387" s="9"/>
      <c r="C387" s="9"/>
      <c r="D387" s="9"/>
      <c r="E387" s="9" t="s">
        <v>66</v>
      </c>
      <c r="F387" s="177">
        <v>1500000</v>
      </c>
    </row>
    <row r="388" spans="1:6" ht="19.5" customHeight="1" hidden="1">
      <c r="A388" s="9"/>
      <c r="B388" s="9"/>
      <c r="C388" s="9"/>
      <c r="D388" s="9"/>
      <c r="E388" s="9" t="s">
        <v>66</v>
      </c>
      <c r="F388" s="174">
        <v>733270</v>
      </c>
    </row>
    <row r="389" spans="1:6" ht="19.5" customHeight="1" hidden="1">
      <c r="A389" s="9"/>
      <c r="B389" s="9"/>
      <c r="C389" s="9"/>
      <c r="D389" s="9"/>
      <c r="E389" s="9" t="s">
        <v>66</v>
      </c>
      <c r="F389" s="174">
        <v>300000</v>
      </c>
    </row>
    <row r="390" spans="1:6" ht="19.5" customHeight="1" hidden="1">
      <c r="A390" s="9"/>
      <c r="B390" s="9"/>
      <c r="C390" s="9"/>
      <c r="D390" s="9"/>
      <c r="E390" s="9" t="s">
        <v>66</v>
      </c>
      <c r="F390" s="174">
        <v>1000000</v>
      </c>
    </row>
    <row r="391" spans="1:6" ht="19.5" customHeight="1" hidden="1">
      <c r="A391" s="9"/>
      <c r="B391" s="9"/>
      <c r="C391" s="9"/>
      <c r="D391" s="9"/>
      <c r="E391" s="9" t="s">
        <v>66</v>
      </c>
      <c r="F391" s="177">
        <v>150000</v>
      </c>
    </row>
    <row r="392" spans="1:6" ht="19.5" customHeight="1" hidden="1">
      <c r="A392" s="9"/>
      <c r="B392" s="9"/>
      <c r="C392" s="9"/>
      <c r="D392" s="9"/>
      <c r="E392" s="9" t="s">
        <v>66</v>
      </c>
      <c r="F392" s="167">
        <v>3000</v>
      </c>
    </row>
    <row r="393" spans="1:6" ht="19.5" customHeight="1" hidden="1">
      <c r="A393" s="9"/>
      <c r="B393" s="9"/>
      <c r="C393" s="9"/>
      <c r="D393" s="9"/>
      <c r="E393" s="9" t="s">
        <v>66</v>
      </c>
      <c r="F393" s="167">
        <v>5000</v>
      </c>
    </row>
    <row r="394" spans="1:6" ht="19.5" customHeight="1" hidden="1">
      <c r="A394" s="9"/>
      <c r="B394" s="9"/>
      <c r="C394" s="9"/>
      <c r="D394" s="9"/>
      <c r="E394" s="9" t="s">
        <v>91</v>
      </c>
      <c r="F394" s="174">
        <v>5000</v>
      </c>
    </row>
    <row r="395" spans="1:6" ht="19.5" customHeight="1" hidden="1">
      <c r="A395" s="9"/>
      <c r="B395" s="9"/>
      <c r="C395" s="9"/>
      <c r="D395" s="9"/>
      <c r="E395" s="9" t="s">
        <v>91</v>
      </c>
      <c r="F395" s="174">
        <v>20000</v>
      </c>
    </row>
    <row r="396" spans="1:6" ht="19.5" customHeight="1" hidden="1">
      <c r="A396" s="9"/>
      <c r="B396" s="9"/>
      <c r="C396" s="9"/>
      <c r="D396" s="9"/>
      <c r="E396" s="9" t="s">
        <v>67</v>
      </c>
      <c r="F396" s="174">
        <v>3500</v>
      </c>
    </row>
    <row r="397" spans="1:6" ht="19.5" customHeight="1" hidden="1">
      <c r="A397" s="9"/>
      <c r="B397" s="9"/>
      <c r="C397" s="9"/>
      <c r="D397" s="9"/>
      <c r="E397" s="9" t="s">
        <v>67</v>
      </c>
      <c r="F397" s="177">
        <v>500</v>
      </c>
    </row>
    <row r="398" spans="1:6" ht="19.5" customHeight="1" hidden="1">
      <c r="A398" s="9"/>
      <c r="B398" s="9"/>
      <c r="C398" s="9"/>
      <c r="D398" s="9"/>
      <c r="E398" s="9" t="s">
        <v>67</v>
      </c>
      <c r="F398" s="174">
        <v>2000</v>
      </c>
    </row>
    <row r="399" spans="1:6" ht="19.5" customHeight="1" hidden="1">
      <c r="A399" s="9"/>
      <c r="B399" s="9"/>
      <c r="C399" s="9"/>
      <c r="D399" s="9"/>
      <c r="E399" s="9" t="s">
        <v>50</v>
      </c>
      <c r="F399" s="174">
        <v>12000</v>
      </c>
    </row>
    <row r="400" spans="1:6" ht="19.5" customHeight="1" hidden="1">
      <c r="A400" s="9"/>
      <c r="B400" s="9"/>
      <c r="C400" s="9"/>
      <c r="D400" s="9"/>
      <c r="E400" s="9" t="s">
        <v>50</v>
      </c>
      <c r="F400" s="174">
        <v>3000</v>
      </c>
    </row>
    <row r="401" spans="1:6" ht="19.5" customHeight="1" hidden="1">
      <c r="A401" s="9"/>
      <c r="B401" s="9"/>
      <c r="C401" s="9"/>
      <c r="D401" s="9"/>
      <c r="E401" s="9" t="s">
        <v>50</v>
      </c>
      <c r="F401" s="167">
        <v>100000</v>
      </c>
    </row>
    <row r="402" spans="1:6" ht="19.5" customHeight="1" hidden="1">
      <c r="A402" s="9"/>
      <c r="B402" s="9"/>
      <c r="C402" s="9"/>
      <c r="D402" s="9"/>
      <c r="E402" s="9" t="s">
        <v>50</v>
      </c>
      <c r="F402" s="167">
        <v>5000</v>
      </c>
    </row>
    <row r="403" spans="1:6" ht="19.5" customHeight="1" hidden="1">
      <c r="A403" s="9"/>
      <c r="B403" s="9"/>
      <c r="C403" s="9"/>
      <c r="D403" s="9"/>
      <c r="E403" s="9" t="s">
        <v>50</v>
      </c>
      <c r="F403" s="167">
        <v>3000</v>
      </c>
    </row>
    <row r="404" spans="1:6" ht="19.5" customHeight="1" hidden="1">
      <c r="A404" s="9"/>
      <c r="B404" s="9"/>
      <c r="C404" s="9"/>
      <c r="D404" s="9"/>
      <c r="E404" s="9" t="s">
        <v>68</v>
      </c>
      <c r="F404" s="174">
        <v>3000</v>
      </c>
    </row>
    <row r="405" spans="1:6" ht="19.5" customHeight="1" hidden="1">
      <c r="A405" s="9"/>
      <c r="B405" s="9"/>
      <c r="C405" s="9"/>
      <c r="D405" s="9"/>
      <c r="E405" s="9" t="s">
        <v>68</v>
      </c>
      <c r="F405" s="174">
        <v>1000</v>
      </c>
    </row>
    <row r="406" spans="1:6" ht="19.5" customHeight="1" hidden="1">
      <c r="A406" s="9"/>
      <c r="B406" s="9"/>
      <c r="C406" s="9"/>
      <c r="D406" s="9"/>
      <c r="E406" s="9" t="s">
        <v>68</v>
      </c>
      <c r="F406" s="174">
        <v>100000</v>
      </c>
    </row>
    <row r="407" spans="1:6" ht="19.5" customHeight="1" hidden="1">
      <c r="A407" s="9"/>
      <c r="B407" s="9"/>
      <c r="C407" s="9"/>
      <c r="D407" s="9"/>
      <c r="E407" s="35" t="s">
        <v>68</v>
      </c>
      <c r="F407" s="167">
        <v>1000</v>
      </c>
    </row>
    <row r="408" spans="1:6" ht="19.5" customHeight="1" hidden="1">
      <c r="A408" s="9"/>
      <c r="B408" s="9"/>
      <c r="C408" s="9"/>
      <c r="D408" s="9"/>
      <c r="E408" s="9" t="s">
        <v>52</v>
      </c>
      <c r="F408" s="174">
        <v>1500</v>
      </c>
    </row>
    <row r="409" spans="1:6" ht="19.5" customHeight="1" hidden="1">
      <c r="A409" s="9"/>
      <c r="B409" s="9"/>
      <c r="C409" s="9"/>
      <c r="D409" s="9"/>
      <c r="E409" s="9" t="s">
        <v>52</v>
      </c>
      <c r="F409" s="177">
        <v>5000</v>
      </c>
    </row>
    <row r="410" spans="1:6" ht="19.5" customHeight="1" hidden="1">
      <c r="A410" s="9"/>
      <c r="B410" s="9"/>
      <c r="C410" s="9"/>
      <c r="D410" s="9"/>
      <c r="E410" s="9" t="s">
        <v>52</v>
      </c>
      <c r="F410" s="177">
        <v>8000</v>
      </c>
    </row>
    <row r="411" spans="1:6" ht="19.5" customHeight="1" hidden="1">
      <c r="A411" s="9"/>
      <c r="B411" s="9"/>
      <c r="C411" s="9"/>
      <c r="D411" s="9"/>
      <c r="E411" s="9" t="s">
        <v>52</v>
      </c>
      <c r="F411" s="174">
        <v>5000</v>
      </c>
    </row>
    <row r="412" spans="1:6" ht="19.5" customHeight="1" hidden="1">
      <c r="A412" s="9"/>
      <c r="B412" s="9"/>
      <c r="C412" s="9"/>
      <c r="D412" s="9"/>
      <c r="E412" s="9" t="s">
        <v>52</v>
      </c>
      <c r="F412" s="167">
        <v>5000</v>
      </c>
    </row>
    <row r="413" spans="1:6" ht="19.5" customHeight="1" hidden="1">
      <c r="A413" s="9"/>
      <c r="B413" s="9"/>
      <c r="C413" s="9"/>
      <c r="D413" s="9"/>
      <c r="E413" s="9" t="s">
        <v>52</v>
      </c>
      <c r="F413" s="167">
        <v>50000</v>
      </c>
    </row>
    <row r="414" spans="1:6" ht="19.5" customHeight="1" hidden="1">
      <c r="A414" s="9"/>
      <c r="B414" s="9"/>
      <c r="C414" s="9"/>
      <c r="D414" s="9"/>
      <c r="E414" s="9" t="s">
        <v>52</v>
      </c>
      <c r="F414" s="167">
        <v>5000</v>
      </c>
    </row>
    <row r="415" spans="1:6" ht="19.5" customHeight="1" hidden="1">
      <c r="A415" s="9"/>
      <c r="B415" s="9"/>
      <c r="C415" s="9"/>
      <c r="D415" s="9"/>
      <c r="E415" s="9" t="s">
        <v>52</v>
      </c>
      <c r="F415" s="167">
        <v>2000</v>
      </c>
    </row>
    <row r="416" spans="1:6" ht="19.5" customHeight="1" hidden="1">
      <c r="A416" s="9"/>
      <c r="B416" s="9"/>
      <c r="C416" s="9"/>
      <c r="D416" s="9"/>
      <c r="E416" s="9" t="s">
        <v>52</v>
      </c>
      <c r="F416" s="167">
        <v>1000</v>
      </c>
    </row>
    <row r="417" spans="1:6" ht="19.5" customHeight="1" hidden="1">
      <c r="A417" s="9"/>
      <c r="B417" s="9"/>
      <c r="C417" s="9"/>
      <c r="D417" s="9"/>
      <c r="E417" s="9" t="s">
        <v>52</v>
      </c>
      <c r="F417" s="167">
        <v>1500</v>
      </c>
    </row>
    <row r="418" spans="1:6" ht="19.5" customHeight="1" hidden="1">
      <c r="A418" s="9"/>
      <c r="B418" s="9"/>
      <c r="C418" s="9"/>
      <c r="D418" s="9"/>
      <c r="E418" s="9" t="s">
        <v>52</v>
      </c>
      <c r="F418" s="167">
        <v>1000</v>
      </c>
    </row>
    <row r="419" spans="1:6" ht="19.5" customHeight="1" hidden="1">
      <c r="A419" s="9"/>
      <c r="B419" s="9"/>
      <c r="C419" s="9"/>
      <c r="D419" s="9"/>
      <c r="E419" s="9" t="s">
        <v>52</v>
      </c>
      <c r="F419" s="167">
        <v>5000</v>
      </c>
    </row>
    <row r="420" spans="1:6" ht="19.5" customHeight="1" hidden="1">
      <c r="A420" s="9"/>
      <c r="B420" s="9"/>
      <c r="C420" s="9"/>
      <c r="D420" s="9"/>
      <c r="E420" s="9" t="s">
        <v>52</v>
      </c>
      <c r="F420" s="167">
        <v>2000</v>
      </c>
    </row>
    <row r="421" spans="1:6" ht="19.5" customHeight="1" hidden="1">
      <c r="A421" s="9"/>
      <c r="B421" s="9"/>
      <c r="C421" s="9"/>
      <c r="D421" s="9"/>
      <c r="E421" s="9" t="s">
        <v>95</v>
      </c>
      <c r="F421" s="174">
        <v>2500</v>
      </c>
    </row>
    <row r="422" spans="1:6" ht="19.5" customHeight="1" hidden="1">
      <c r="A422" s="9"/>
      <c r="B422" s="9"/>
      <c r="C422" s="9"/>
      <c r="D422" s="9"/>
      <c r="E422" s="9" t="s">
        <v>95</v>
      </c>
      <c r="F422" s="177">
        <v>1000</v>
      </c>
    </row>
    <row r="423" spans="1:6" ht="19.5" customHeight="1" hidden="1">
      <c r="A423" s="9"/>
      <c r="B423" s="9"/>
      <c r="C423" s="9"/>
      <c r="D423" s="9"/>
      <c r="E423" s="9" t="s">
        <v>95</v>
      </c>
      <c r="F423" s="167">
        <v>10000</v>
      </c>
    </row>
    <row r="424" spans="1:6" ht="19.5" customHeight="1" hidden="1">
      <c r="A424" s="9"/>
      <c r="B424" s="9"/>
      <c r="C424" s="9"/>
      <c r="D424" s="9"/>
      <c r="E424" s="9" t="s">
        <v>95</v>
      </c>
      <c r="F424" s="167">
        <v>10000</v>
      </c>
    </row>
    <row r="425" spans="1:6" ht="19.5" customHeight="1" hidden="1">
      <c r="A425" s="9"/>
      <c r="B425" s="9"/>
      <c r="C425" s="9"/>
      <c r="D425" s="9"/>
      <c r="E425" s="9" t="s">
        <v>326</v>
      </c>
      <c r="F425" s="167">
        <v>10000</v>
      </c>
    </row>
    <row r="426" spans="1:6" ht="19.5" customHeight="1" hidden="1">
      <c r="A426" s="9"/>
      <c r="B426" s="9"/>
      <c r="C426" s="9"/>
      <c r="D426" s="9"/>
      <c r="E426" s="9" t="s">
        <v>326</v>
      </c>
      <c r="F426" s="167">
        <v>5000</v>
      </c>
    </row>
    <row r="427" spans="1:6" ht="19.5" customHeight="1" hidden="1">
      <c r="A427" s="9"/>
      <c r="B427" s="9"/>
      <c r="C427" s="9"/>
      <c r="D427" s="9"/>
      <c r="E427" s="9" t="s">
        <v>326</v>
      </c>
      <c r="F427" s="167">
        <v>3000</v>
      </c>
    </row>
    <row r="428" spans="1:6" ht="19.5" customHeight="1" hidden="1">
      <c r="A428" s="9"/>
      <c r="B428" s="9"/>
      <c r="C428" s="9"/>
      <c r="D428" s="9"/>
      <c r="E428" s="9" t="s">
        <v>326</v>
      </c>
      <c r="F428" s="167">
        <v>5000</v>
      </c>
    </row>
    <row r="429" spans="1:6" ht="19.5" customHeight="1" hidden="1">
      <c r="A429" s="9"/>
      <c r="B429" s="9"/>
      <c r="C429" s="9"/>
      <c r="D429" s="9"/>
      <c r="E429" s="9" t="s">
        <v>326</v>
      </c>
      <c r="F429" s="167">
        <v>8000</v>
      </c>
    </row>
    <row r="430" spans="1:6" ht="19.5" customHeight="1" hidden="1">
      <c r="A430" s="9"/>
      <c r="B430" s="9"/>
      <c r="C430" s="9"/>
      <c r="D430" s="9"/>
      <c r="E430" s="9" t="s">
        <v>326</v>
      </c>
      <c r="F430" s="167">
        <v>3000</v>
      </c>
    </row>
    <row r="431" spans="1:6" ht="19.5" customHeight="1" hidden="1">
      <c r="A431" s="9"/>
      <c r="B431" s="9"/>
      <c r="C431" s="9"/>
      <c r="D431" s="9"/>
      <c r="E431" s="9" t="s">
        <v>343</v>
      </c>
      <c r="F431" s="177">
        <v>2000</v>
      </c>
    </row>
    <row r="432" spans="1:6" ht="19.5" customHeight="1" hidden="1">
      <c r="A432" s="9"/>
      <c r="B432" s="9"/>
      <c r="C432" s="9"/>
      <c r="D432" s="9"/>
      <c r="E432" s="9" t="s">
        <v>343</v>
      </c>
      <c r="F432" s="177">
        <v>17000</v>
      </c>
    </row>
    <row r="433" spans="1:6" ht="19.5" customHeight="1" hidden="1">
      <c r="A433" s="9"/>
      <c r="B433" s="9"/>
      <c r="C433" s="9"/>
      <c r="D433" s="9"/>
      <c r="E433" s="9" t="s">
        <v>343</v>
      </c>
      <c r="F433" s="167">
        <v>50000</v>
      </c>
    </row>
    <row r="434" spans="1:6" ht="19.5" customHeight="1" hidden="1">
      <c r="A434" s="9"/>
      <c r="B434" s="9"/>
      <c r="C434" s="9"/>
      <c r="D434" s="9"/>
      <c r="E434" s="9" t="s">
        <v>332</v>
      </c>
      <c r="F434" s="167">
        <v>20000</v>
      </c>
    </row>
    <row r="435" spans="1:6" ht="19.5" customHeight="1" hidden="1">
      <c r="A435" s="9"/>
      <c r="B435" s="9"/>
      <c r="C435" s="9"/>
      <c r="D435" s="9"/>
      <c r="E435" s="9" t="s">
        <v>247</v>
      </c>
      <c r="F435" s="174">
        <v>80000</v>
      </c>
    </row>
    <row r="436" spans="1:6" ht="19.5" customHeight="1" hidden="1">
      <c r="A436" s="9"/>
      <c r="B436" s="9"/>
      <c r="C436" s="9"/>
      <c r="D436" s="9"/>
      <c r="E436" s="9" t="s">
        <v>247</v>
      </c>
      <c r="F436" s="174">
        <v>250000</v>
      </c>
    </row>
    <row r="437" spans="1:6" ht="19.5" customHeight="1" hidden="1">
      <c r="A437" s="9"/>
      <c r="B437" s="9"/>
      <c r="C437" s="9"/>
      <c r="D437" s="9"/>
      <c r="E437" s="9" t="s">
        <v>247</v>
      </c>
      <c r="F437" s="167">
        <v>10000</v>
      </c>
    </row>
    <row r="438" spans="1:6" ht="19.5" customHeight="1" hidden="1">
      <c r="A438" s="9"/>
      <c r="B438" s="9"/>
      <c r="C438" s="9"/>
      <c r="D438" s="9"/>
      <c r="E438" s="9" t="s">
        <v>205</v>
      </c>
      <c r="F438" s="177">
        <v>1000000</v>
      </c>
    </row>
    <row r="439" spans="1:6" ht="19.5" customHeight="1" hidden="1">
      <c r="A439" s="9"/>
      <c r="B439" s="9"/>
      <c r="C439" s="9"/>
      <c r="D439" s="9"/>
      <c r="E439" s="9" t="s">
        <v>156</v>
      </c>
      <c r="F439" s="174">
        <v>1500</v>
      </c>
    </row>
    <row r="440" spans="1:6" ht="19.5" customHeight="1" hidden="1">
      <c r="A440" s="9"/>
      <c r="B440" s="9"/>
      <c r="C440" s="9"/>
      <c r="D440" s="9"/>
      <c r="E440" s="9" t="s">
        <v>156</v>
      </c>
      <c r="F440" s="177">
        <v>5000</v>
      </c>
    </row>
    <row r="441" spans="1:6" ht="19.5" customHeight="1" hidden="1">
      <c r="A441" s="9"/>
      <c r="B441" s="9"/>
      <c r="C441" s="9"/>
      <c r="D441" s="9"/>
      <c r="E441" s="9" t="s">
        <v>156</v>
      </c>
      <c r="F441" s="174">
        <v>1000</v>
      </c>
    </row>
    <row r="442" spans="1:6" ht="19.5" customHeight="1" hidden="1">
      <c r="A442" s="9"/>
      <c r="B442" s="9"/>
      <c r="C442" s="9"/>
      <c r="D442" s="9"/>
      <c r="E442" s="9" t="s">
        <v>156</v>
      </c>
      <c r="F442" s="174">
        <v>3000</v>
      </c>
    </row>
    <row r="443" spans="1:6" ht="19.5" customHeight="1" hidden="1">
      <c r="A443" s="9"/>
      <c r="B443" s="9"/>
      <c r="C443" s="9"/>
      <c r="D443" s="9"/>
      <c r="E443" s="9" t="s">
        <v>156</v>
      </c>
      <c r="F443" s="167">
        <v>10000</v>
      </c>
    </row>
    <row r="444" spans="1:6" ht="19.5" customHeight="1" hidden="1">
      <c r="A444" s="9"/>
      <c r="B444" s="9"/>
      <c r="C444" s="9"/>
      <c r="D444" s="9"/>
      <c r="E444" s="9" t="s">
        <v>156</v>
      </c>
      <c r="F444" s="167">
        <v>2000</v>
      </c>
    </row>
    <row r="445" spans="1:6" ht="19.5" customHeight="1" hidden="1">
      <c r="A445" s="9"/>
      <c r="B445" s="9"/>
      <c r="C445" s="9"/>
      <c r="D445" s="9"/>
      <c r="E445" s="9" t="s">
        <v>137</v>
      </c>
      <c r="F445" s="174">
        <v>3000</v>
      </c>
    </row>
    <row r="446" spans="1:6" ht="19.5" customHeight="1" hidden="1">
      <c r="A446" s="9"/>
      <c r="B446" s="9"/>
      <c r="C446" s="9"/>
      <c r="D446" s="9"/>
      <c r="E446" s="9" t="s">
        <v>137</v>
      </c>
      <c r="F446" s="167">
        <v>20000</v>
      </c>
    </row>
    <row r="447" spans="1:6" ht="19.5" customHeight="1" hidden="1">
      <c r="A447" s="9"/>
      <c r="B447" s="9"/>
      <c r="C447" s="9"/>
      <c r="D447" s="9"/>
      <c r="E447" s="9" t="s">
        <v>137</v>
      </c>
      <c r="F447" s="167">
        <v>45000</v>
      </c>
    </row>
    <row r="448" spans="1:6" ht="19.5" customHeight="1" hidden="1">
      <c r="A448" s="9"/>
      <c r="B448" s="9"/>
      <c r="C448" s="9"/>
      <c r="D448" s="9"/>
      <c r="E448" s="9" t="s">
        <v>137</v>
      </c>
      <c r="F448" s="167">
        <v>1000</v>
      </c>
    </row>
    <row r="449" spans="1:6" ht="19.5" customHeight="1" hidden="1">
      <c r="A449" s="9"/>
      <c r="B449" s="9"/>
      <c r="C449" s="9"/>
      <c r="D449" s="9"/>
      <c r="E449" s="9" t="s">
        <v>214</v>
      </c>
      <c r="F449" s="177">
        <v>1525000</v>
      </c>
    </row>
    <row r="450" spans="1:6" ht="19.5" customHeight="1" hidden="1">
      <c r="A450" s="9"/>
      <c r="B450" s="9"/>
      <c r="C450" s="9"/>
      <c r="D450" s="9"/>
      <c r="E450" s="9" t="s">
        <v>538</v>
      </c>
      <c r="F450" s="177">
        <v>20000</v>
      </c>
    </row>
    <row r="451" spans="1:6" ht="19.5" customHeight="1" hidden="1">
      <c r="A451" s="9"/>
      <c r="B451" s="9"/>
      <c r="C451" s="9"/>
      <c r="D451" s="9"/>
      <c r="E451" s="9" t="s">
        <v>219</v>
      </c>
      <c r="F451" s="177">
        <v>550000</v>
      </c>
    </row>
    <row r="452" spans="1:6" ht="19.5" customHeight="1" hidden="1">
      <c r="A452" s="9"/>
      <c r="B452" s="9"/>
      <c r="C452" s="9"/>
      <c r="D452" s="9"/>
      <c r="E452" s="9" t="s">
        <v>69</v>
      </c>
      <c r="F452" s="174">
        <v>1500</v>
      </c>
    </row>
    <row r="453" spans="1:6" ht="19.5" customHeight="1" hidden="1">
      <c r="A453" s="9"/>
      <c r="B453" s="9"/>
      <c r="C453" s="9"/>
      <c r="D453" s="9"/>
      <c r="E453" s="9" t="s">
        <v>69</v>
      </c>
      <c r="F453" s="185">
        <v>50000</v>
      </c>
    </row>
    <row r="454" spans="1:6" ht="19.5" customHeight="1" hidden="1">
      <c r="A454" s="9"/>
      <c r="B454" s="9"/>
      <c r="C454" s="9"/>
      <c r="D454" s="9"/>
      <c r="E454" s="9" t="s">
        <v>216</v>
      </c>
      <c r="F454" s="177">
        <v>1500000</v>
      </c>
    </row>
    <row r="455" spans="1:6" ht="19.5" customHeight="1" hidden="1">
      <c r="A455" s="9"/>
      <c r="B455" s="9"/>
      <c r="C455" s="9"/>
      <c r="D455" s="9"/>
      <c r="E455" s="9" t="s">
        <v>531</v>
      </c>
      <c r="F455" s="177">
        <v>125000</v>
      </c>
    </row>
    <row r="456" spans="1:6" ht="19.5" customHeight="1" hidden="1">
      <c r="A456" s="9"/>
      <c r="B456" s="9"/>
      <c r="C456" s="9"/>
      <c r="D456" s="9"/>
      <c r="E456" s="9" t="s">
        <v>532</v>
      </c>
      <c r="F456" s="177">
        <v>30000</v>
      </c>
    </row>
    <row r="457" spans="1:6" ht="19.5" customHeight="1" hidden="1">
      <c r="A457" s="9"/>
      <c r="B457" s="9"/>
      <c r="C457" s="9"/>
      <c r="D457" s="9"/>
      <c r="E457" s="9" t="s">
        <v>532</v>
      </c>
      <c r="F457" s="177">
        <v>50000</v>
      </c>
    </row>
    <row r="458" spans="1:6" ht="19.5" customHeight="1" hidden="1">
      <c r="A458" s="9"/>
      <c r="B458" s="9"/>
      <c r="C458" s="9"/>
      <c r="D458" s="9"/>
      <c r="E458" s="9" t="s">
        <v>208</v>
      </c>
      <c r="F458" s="174">
        <v>600000</v>
      </c>
    </row>
    <row r="459" spans="1:6" ht="19.5" customHeight="1" hidden="1">
      <c r="A459" s="9"/>
      <c r="B459" s="9"/>
      <c r="C459" s="9"/>
      <c r="D459" s="9"/>
      <c r="E459" s="9" t="s">
        <v>208</v>
      </c>
      <c r="F459" s="174">
        <v>700000</v>
      </c>
    </row>
    <row r="460" spans="1:6" ht="19.5" customHeight="1" hidden="1">
      <c r="A460" s="9"/>
      <c r="B460" s="9"/>
      <c r="C460" s="9"/>
      <c r="D460" s="9"/>
      <c r="E460" s="9" t="s">
        <v>208</v>
      </c>
      <c r="F460" s="174">
        <v>3200000</v>
      </c>
    </row>
    <row r="461" spans="1:6" ht="19.5" customHeight="1" hidden="1">
      <c r="A461" s="9"/>
      <c r="B461" s="9"/>
      <c r="C461" s="9"/>
      <c r="D461" s="9"/>
      <c r="E461" s="9" t="s">
        <v>208</v>
      </c>
      <c r="F461" s="177">
        <v>890000</v>
      </c>
    </row>
    <row r="462" spans="1:6" ht="19.5" customHeight="1" hidden="1">
      <c r="A462" s="9"/>
      <c r="B462" s="9"/>
      <c r="C462" s="9"/>
      <c r="D462" s="9"/>
      <c r="E462" s="9" t="s">
        <v>484</v>
      </c>
      <c r="F462" s="167">
        <v>10000</v>
      </c>
    </row>
    <row r="463" spans="1:6" ht="19.5" customHeight="1" hidden="1">
      <c r="A463" s="9"/>
      <c r="B463" s="9"/>
      <c r="C463" s="9"/>
      <c r="D463" s="9"/>
      <c r="E463" s="9" t="s">
        <v>54</v>
      </c>
      <c r="F463" s="174">
        <v>9000</v>
      </c>
    </row>
    <row r="464" spans="1:6" ht="19.5" customHeight="1" hidden="1">
      <c r="A464" s="9"/>
      <c r="B464" s="9"/>
      <c r="C464" s="9"/>
      <c r="D464" s="9"/>
      <c r="E464" s="9" t="s">
        <v>195</v>
      </c>
      <c r="F464" s="174">
        <v>40000</v>
      </c>
    </row>
    <row r="465" spans="1:6" ht="19.5" customHeight="1" hidden="1">
      <c r="A465" s="9"/>
      <c r="B465" s="9"/>
      <c r="C465" s="9"/>
      <c r="D465" s="9"/>
      <c r="E465" s="9" t="s">
        <v>195</v>
      </c>
      <c r="F465" s="167">
        <v>4000</v>
      </c>
    </row>
    <row r="466" spans="1:6" ht="19.5" customHeight="1" hidden="1">
      <c r="A466" s="9"/>
      <c r="B466" s="9"/>
      <c r="C466" s="9"/>
      <c r="D466" s="9"/>
      <c r="E466" s="9" t="s">
        <v>192</v>
      </c>
      <c r="F466" s="174">
        <v>40000</v>
      </c>
    </row>
    <row r="467" spans="1:6" ht="19.5" customHeight="1" hidden="1">
      <c r="A467" s="9"/>
      <c r="B467" s="9"/>
      <c r="C467" s="9"/>
      <c r="D467" s="9"/>
      <c r="E467" s="9" t="s">
        <v>192</v>
      </c>
      <c r="F467" s="174">
        <v>30000</v>
      </c>
    </row>
    <row r="468" spans="1:6" ht="19.5" customHeight="1" hidden="1">
      <c r="A468" s="9"/>
      <c r="B468" s="9"/>
      <c r="C468" s="9"/>
      <c r="D468" s="9"/>
      <c r="E468" s="9" t="s">
        <v>192</v>
      </c>
      <c r="F468" s="174">
        <v>2000000</v>
      </c>
    </row>
    <row r="469" spans="1:6" ht="19.5" customHeight="1" hidden="1">
      <c r="A469" s="9"/>
      <c r="B469" s="9"/>
      <c r="C469" s="9"/>
      <c r="D469" s="9"/>
      <c r="E469" s="9" t="s">
        <v>192</v>
      </c>
      <c r="F469" s="174">
        <v>4000000</v>
      </c>
    </row>
    <row r="470" spans="1:6" ht="19.5" customHeight="1" hidden="1">
      <c r="A470" s="9"/>
      <c r="B470" s="9"/>
      <c r="C470" s="9"/>
      <c r="D470" s="9"/>
      <c r="E470" s="9" t="s">
        <v>614</v>
      </c>
      <c r="F470" s="186">
        <v>7650000</v>
      </c>
    </row>
    <row r="471" spans="1:6" ht="19.5" customHeight="1" hidden="1">
      <c r="A471" s="9"/>
      <c r="B471" s="9"/>
      <c r="C471" s="9"/>
      <c r="D471" s="9"/>
      <c r="E471" s="9" t="s">
        <v>486</v>
      </c>
      <c r="F471" s="167">
        <v>1000</v>
      </c>
    </row>
    <row r="472" spans="1:6" ht="19.5" customHeight="1" hidden="1">
      <c r="A472" s="9"/>
      <c r="B472" s="9"/>
      <c r="C472" s="9"/>
      <c r="D472" s="9"/>
      <c r="E472" s="9" t="s">
        <v>56</v>
      </c>
      <c r="F472" s="174">
        <v>20000</v>
      </c>
    </row>
    <row r="473" spans="1:6" ht="19.5" customHeight="1" hidden="1">
      <c r="A473" s="9"/>
      <c r="B473" s="9"/>
      <c r="C473" s="9"/>
      <c r="D473" s="9"/>
      <c r="E473" s="9" t="s">
        <v>56</v>
      </c>
      <c r="F473" s="174">
        <v>2500</v>
      </c>
    </row>
    <row r="474" spans="1:6" ht="19.5" customHeight="1" hidden="1">
      <c r="A474" s="9"/>
      <c r="B474" s="9"/>
      <c r="C474" s="9"/>
      <c r="D474" s="9"/>
      <c r="E474" s="9" t="s">
        <v>56</v>
      </c>
      <c r="F474" s="174">
        <v>25000</v>
      </c>
    </row>
    <row r="475" spans="1:6" ht="19.5" customHeight="1" hidden="1">
      <c r="A475" s="9"/>
      <c r="B475" s="9"/>
      <c r="C475" s="9"/>
      <c r="D475" s="9"/>
      <c r="E475" s="9" t="s">
        <v>56</v>
      </c>
      <c r="F475" s="167">
        <v>100000</v>
      </c>
    </row>
    <row r="476" spans="1:6" ht="19.5" customHeight="1" hidden="1">
      <c r="A476" s="9"/>
      <c r="B476" s="9"/>
      <c r="C476" s="9"/>
      <c r="D476" s="9"/>
      <c r="E476" s="9" t="s">
        <v>493</v>
      </c>
      <c r="F476" s="167">
        <v>60000</v>
      </c>
    </row>
    <row r="477" spans="1:6" ht="19.5" customHeight="1" hidden="1">
      <c r="A477" s="9"/>
      <c r="B477" s="9"/>
      <c r="C477" s="9"/>
      <c r="D477" s="9"/>
      <c r="E477" s="9" t="s">
        <v>536</v>
      </c>
      <c r="F477" s="177">
        <v>25000</v>
      </c>
    </row>
    <row r="478" spans="1:6" ht="19.5" customHeight="1" hidden="1">
      <c r="A478" s="9"/>
      <c r="B478" s="9"/>
      <c r="C478" s="9"/>
      <c r="D478" s="9"/>
      <c r="E478" s="9" t="s">
        <v>491</v>
      </c>
      <c r="F478" s="177">
        <v>2300000</v>
      </c>
    </row>
    <row r="479" spans="1:6" ht="19.5" customHeight="1" hidden="1">
      <c r="A479" s="9"/>
      <c r="B479" s="9"/>
      <c r="C479" s="9"/>
      <c r="D479" s="9"/>
      <c r="E479" s="9" t="s">
        <v>491</v>
      </c>
      <c r="F479" s="167">
        <v>100000</v>
      </c>
    </row>
    <row r="480" spans="1:6" ht="19.5" customHeight="1" hidden="1">
      <c r="A480" s="9"/>
      <c r="B480" s="9"/>
      <c r="C480" s="9"/>
      <c r="D480" s="9"/>
      <c r="E480" s="9" t="s">
        <v>491</v>
      </c>
      <c r="F480" s="185">
        <v>700000</v>
      </c>
    </row>
    <row r="481" spans="1:6" ht="19.5" customHeight="1" hidden="1">
      <c r="A481" s="11"/>
      <c r="B481" s="11"/>
      <c r="C481" s="11"/>
      <c r="D481" s="11"/>
      <c r="E481" s="11" t="s">
        <v>465</v>
      </c>
      <c r="F481" s="216">
        <v>10000</v>
      </c>
    </row>
    <row r="482" spans="1:6" ht="19.5" customHeight="1" thickBot="1">
      <c r="A482" s="190"/>
      <c r="B482" s="190"/>
      <c r="C482" s="190"/>
      <c r="D482" s="190"/>
      <c r="E482" s="218" t="s">
        <v>433</v>
      </c>
      <c r="F482" s="219">
        <f>SUM(F92:F481)-30000+221000</f>
        <v>121490520</v>
      </c>
    </row>
    <row r="483" spans="1:6" ht="19.5" customHeight="1" hidden="1">
      <c r="A483" s="15"/>
      <c r="B483" s="15"/>
      <c r="C483" s="15"/>
      <c r="D483" s="15"/>
      <c r="E483" s="15" t="s">
        <v>617</v>
      </c>
      <c r="F483" s="217">
        <v>100000</v>
      </c>
    </row>
    <row r="484" spans="1:6" ht="19.5" customHeight="1" hidden="1">
      <c r="A484" s="9"/>
      <c r="B484" s="9"/>
      <c r="C484" s="9"/>
      <c r="D484" s="9"/>
      <c r="E484" s="9" t="s">
        <v>285</v>
      </c>
      <c r="F484" s="174">
        <v>2000000</v>
      </c>
    </row>
    <row r="485" spans="1:6" ht="19.5" customHeight="1" hidden="1">
      <c r="A485" s="9"/>
      <c r="B485" s="9"/>
      <c r="C485" s="9"/>
      <c r="D485" s="9"/>
      <c r="E485" s="9" t="s">
        <v>285</v>
      </c>
      <c r="F485" s="110">
        <v>16000000</v>
      </c>
    </row>
    <row r="486" spans="1:6" ht="19.5" customHeight="1" hidden="1">
      <c r="A486" s="9"/>
      <c r="B486" s="9"/>
      <c r="C486" s="9"/>
      <c r="D486" s="9"/>
      <c r="E486" s="9" t="s">
        <v>285</v>
      </c>
      <c r="F486" s="110">
        <v>29000000</v>
      </c>
    </row>
    <row r="487" spans="1:6" ht="19.5" customHeight="1" hidden="1">
      <c r="A487" s="9"/>
      <c r="B487" s="9"/>
      <c r="C487" s="9"/>
      <c r="D487" s="9"/>
      <c r="E487" s="9" t="s">
        <v>285</v>
      </c>
      <c r="F487" s="110">
        <v>10000000</v>
      </c>
    </row>
    <row r="488" spans="1:6" ht="19.5" customHeight="1" hidden="1">
      <c r="A488" s="9"/>
      <c r="B488" s="9"/>
      <c r="C488" s="9"/>
      <c r="D488" s="9"/>
      <c r="E488" s="9" t="s">
        <v>285</v>
      </c>
      <c r="F488" s="110">
        <v>16500000</v>
      </c>
    </row>
    <row r="489" spans="1:6" ht="19.5" customHeight="1" hidden="1">
      <c r="A489" s="9"/>
      <c r="B489" s="9"/>
      <c r="C489" s="9"/>
      <c r="D489" s="9"/>
      <c r="E489" s="9" t="s">
        <v>285</v>
      </c>
      <c r="F489" s="110">
        <v>7000000</v>
      </c>
    </row>
    <row r="490" spans="1:6" ht="19.5" customHeight="1" hidden="1">
      <c r="A490" s="9"/>
      <c r="B490" s="9"/>
      <c r="C490" s="9"/>
      <c r="D490" s="9"/>
      <c r="E490" s="9" t="s">
        <v>285</v>
      </c>
      <c r="F490" s="110">
        <v>2500000</v>
      </c>
    </row>
    <row r="491" spans="1:6" ht="19.5" customHeight="1" hidden="1">
      <c r="A491" s="9"/>
      <c r="B491" s="9"/>
      <c r="C491" s="9"/>
      <c r="D491" s="9"/>
      <c r="E491" s="9" t="s">
        <v>285</v>
      </c>
      <c r="F491" s="110">
        <v>3500000</v>
      </c>
    </row>
    <row r="492" spans="1:6" ht="19.5" customHeight="1" hidden="1">
      <c r="A492" s="9"/>
      <c r="B492" s="9"/>
      <c r="C492" s="9"/>
      <c r="D492" s="9"/>
      <c r="E492" s="9" t="s">
        <v>285</v>
      </c>
      <c r="F492" s="110">
        <v>3700000</v>
      </c>
    </row>
    <row r="493" spans="1:6" ht="19.5" customHeight="1" hidden="1">
      <c r="A493" s="9"/>
      <c r="B493" s="9"/>
      <c r="C493" s="9"/>
      <c r="D493" s="9"/>
      <c r="E493" s="9" t="s">
        <v>285</v>
      </c>
      <c r="F493" s="110">
        <v>3500000</v>
      </c>
    </row>
    <row r="494" spans="1:6" ht="19.5" customHeight="1" hidden="1">
      <c r="A494" s="9"/>
      <c r="B494" s="9"/>
      <c r="C494" s="9"/>
      <c r="D494" s="9"/>
      <c r="E494" s="9" t="s">
        <v>285</v>
      </c>
      <c r="F494" s="110">
        <v>2000000</v>
      </c>
    </row>
    <row r="495" spans="1:6" ht="19.5" customHeight="1" hidden="1">
      <c r="A495" s="9"/>
      <c r="B495" s="9"/>
      <c r="C495" s="9"/>
      <c r="D495" s="9"/>
      <c r="E495" s="9" t="s">
        <v>285</v>
      </c>
      <c r="F495" s="110">
        <v>2500000</v>
      </c>
    </row>
    <row r="496" spans="1:6" ht="19.5" customHeight="1" hidden="1">
      <c r="A496" s="9"/>
      <c r="B496" s="9"/>
      <c r="C496" s="9"/>
      <c r="D496" s="9"/>
      <c r="E496" s="9" t="s">
        <v>285</v>
      </c>
      <c r="F496" s="110">
        <v>1000000</v>
      </c>
    </row>
    <row r="497" spans="1:6" ht="19.5" customHeight="1" hidden="1">
      <c r="A497" s="9"/>
      <c r="B497" s="9"/>
      <c r="C497" s="9"/>
      <c r="D497" s="9"/>
      <c r="E497" s="9" t="s">
        <v>285</v>
      </c>
      <c r="F497" s="110">
        <v>1000000</v>
      </c>
    </row>
    <row r="498" spans="1:6" ht="19.5" customHeight="1" hidden="1">
      <c r="A498" s="9"/>
      <c r="B498" s="9"/>
      <c r="C498" s="9"/>
      <c r="D498" s="9"/>
      <c r="E498" s="9" t="s">
        <v>285</v>
      </c>
      <c r="F498" s="174">
        <v>50000</v>
      </c>
    </row>
    <row r="499" spans="1:6" ht="19.5" customHeight="1" hidden="1">
      <c r="A499" s="9"/>
      <c r="B499" s="9"/>
      <c r="C499" s="9"/>
      <c r="D499" s="9"/>
      <c r="E499" s="9" t="s">
        <v>285</v>
      </c>
      <c r="F499" s="174">
        <v>50000</v>
      </c>
    </row>
    <row r="500" spans="1:6" ht="19.5" customHeight="1" hidden="1">
      <c r="A500" s="9"/>
      <c r="B500" s="9"/>
      <c r="C500" s="9"/>
      <c r="D500" s="9"/>
      <c r="E500" s="9" t="s">
        <v>285</v>
      </c>
      <c r="F500" s="174">
        <v>2500000</v>
      </c>
    </row>
    <row r="501" spans="1:6" ht="19.5" customHeight="1" hidden="1">
      <c r="A501" s="9"/>
      <c r="B501" s="9"/>
      <c r="C501" s="9"/>
      <c r="D501" s="9"/>
      <c r="E501" s="9" t="s">
        <v>285</v>
      </c>
      <c r="F501" s="174">
        <v>200000</v>
      </c>
    </row>
    <row r="502" spans="1:6" ht="19.5" customHeight="1" hidden="1">
      <c r="A502" s="9"/>
      <c r="B502" s="9"/>
      <c r="C502" s="9"/>
      <c r="D502" s="9"/>
      <c r="E502" s="9" t="s">
        <v>286</v>
      </c>
      <c r="F502" s="174">
        <v>360500</v>
      </c>
    </row>
    <row r="503" spans="1:6" ht="19.5" customHeight="1" hidden="1">
      <c r="A503" s="9"/>
      <c r="B503" s="9"/>
      <c r="C503" s="9"/>
      <c r="D503" s="9"/>
      <c r="E503" s="9" t="s">
        <v>292</v>
      </c>
      <c r="F503" s="174">
        <v>100000</v>
      </c>
    </row>
    <row r="504" spans="1:6" ht="19.5" customHeight="1" hidden="1">
      <c r="A504" s="9"/>
      <c r="B504" s="9"/>
      <c r="C504" s="9"/>
      <c r="D504" s="9"/>
      <c r="E504" s="9" t="s">
        <v>469</v>
      </c>
      <c r="F504" s="174">
        <v>100000</v>
      </c>
    </row>
    <row r="505" spans="1:6" ht="19.5" customHeight="1" hidden="1">
      <c r="A505" s="9"/>
      <c r="B505" s="9"/>
      <c r="C505" s="9"/>
      <c r="D505" s="9"/>
      <c r="E505" s="9" t="s">
        <v>294</v>
      </c>
      <c r="F505" s="174">
        <v>300000</v>
      </c>
    </row>
    <row r="506" spans="1:6" ht="19.5" customHeight="1" thickBot="1">
      <c r="A506" s="190"/>
      <c r="B506" s="190"/>
      <c r="C506" s="190"/>
      <c r="D506" s="190"/>
      <c r="E506" s="226" t="s">
        <v>620</v>
      </c>
      <c r="F506" s="191"/>
    </row>
    <row r="507" spans="1:6" ht="19.5" customHeight="1" thickBot="1">
      <c r="A507" s="3"/>
      <c r="B507" s="3"/>
      <c r="C507" s="3"/>
      <c r="D507" s="3"/>
      <c r="E507" s="218" t="s">
        <v>433</v>
      </c>
      <c r="F507" s="220">
        <f>SUM(F483:F505)</f>
        <v>103960500</v>
      </c>
    </row>
    <row r="508" ht="19.5" customHeight="1" thickBot="1"/>
    <row r="509" spans="1:6" ht="19.5" customHeight="1" thickBot="1">
      <c r="A509" s="252" t="s">
        <v>621</v>
      </c>
      <c r="B509" s="253"/>
      <c r="C509" s="253"/>
      <c r="D509" s="253"/>
      <c r="E509" s="207"/>
      <c r="F509" s="230">
        <f>SUM(F507,F482)</f>
        <v>225451020</v>
      </c>
    </row>
    <row r="510" ht="19.5" customHeight="1" thickBot="1"/>
    <row r="511" spans="1:6" ht="19.5" customHeight="1" thickBot="1">
      <c r="A511" s="248" t="s">
        <v>623</v>
      </c>
      <c r="B511" s="249"/>
      <c r="C511" s="249"/>
      <c r="D511" s="249"/>
      <c r="E511" s="250"/>
      <c r="F511" s="232">
        <f>F87-F509</f>
        <v>-82145220</v>
      </c>
    </row>
    <row r="512" ht="19.5" customHeight="1"/>
    <row r="513" ht="19.5" customHeight="1" thickBot="1"/>
    <row r="514" spans="1:6" ht="19.5" customHeight="1" thickBot="1">
      <c r="A514" s="228" t="s">
        <v>622</v>
      </c>
      <c r="B514" s="229"/>
      <c r="C514" s="229"/>
      <c r="D514" s="229"/>
      <c r="E514" s="207"/>
      <c r="F514" s="230">
        <v>82145220</v>
      </c>
    </row>
    <row r="515" ht="19.5" customHeight="1"/>
    <row r="516" ht="19.5" customHeight="1"/>
  </sheetData>
  <sheetProtection selectLockedCells="1" selectUnlockedCells="1"/>
  <mergeCells count="7">
    <mergeCell ref="A511:E511"/>
    <mergeCell ref="A68:D68"/>
    <mergeCell ref="A75:D75"/>
    <mergeCell ref="A87:D87"/>
    <mergeCell ref="A1:F1"/>
    <mergeCell ref="A85:F85"/>
    <mergeCell ref="A509:D509"/>
  </mergeCells>
  <printOptions/>
  <pageMargins left="0.19652777777777777" right="0.19652777777777777" top="0.7875" bottom="0.7875" header="0.5118055555555555" footer="0.5118055555555555"/>
  <pageSetup fitToHeight="0" fitToWidth="1" horizontalDpi="600" verticalDpi="600" orientation="portrait" paperSize="9" r:id="rId3"/>
  <headerFooter alignWithMargins="0">
    <oddHeader>&amp;CRozpočet Města Kostelec nad Orlicí 2015</oddHead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:F512"/>
    </sheetView>
  </sheetViews>
  <sheetFormatPr defaultColWidth="9.00390625" defaultRowHeight="12.75"/>
  <cols>
    <col min="5" max="6" width="9.1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Kytlik</dc:creator>
  <cp:keywords/>
  <dc:description/>
  <cp:lastModifiedBy>Sedláčková Lenka Ing.</cp:lastModifiedBy>
  <cp:lastPrinted>2017-11-27T09:38:41Z</cp:lastPrinted>
  <dcterms:created xsi:type="dcterms:W3CDTF">2015-11-20T07:59:41Z</dcterms:created>
  <dcterms:modified xsi:type="dcterms:W3CDTF">2017-11-27T09:52:28Z</dcterms:modified>
  <cp:category/>
  <cp:version/>
  <cp:contentType/>
  <cp:contentStatus/>
</cp:coreProperties>
</file>